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čunovodstvo\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4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E322" i="9" s="1"/>
  <c r="B322" i="9" s="1"/>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F302" i="9"/>
  <c r="F301" i="9"/>
  <c r="F300" i="9"/>
  <c r="F299" i="9"/>
  <c r="F298" i="9"/>
  <c r="F297" i="9"/>
  <c r="L296" i="9"/>
  <c r="F296" i="9" s="1"/>
  <c r="H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s="1"/>
  <c r="B287" i="9" s="1"/>
  <c r="E287" i="9"/>
  <c r="M286" i="9"/>
  <c r="L286" i="9"/>
  <c r="E286" i="9"/>
  <c r="M285" i="9"/>
  <c r="F285" i="9" s="1"/>
  <c r="L285" i="9"/>
  <c r="E285" i="9"/>
  <c r="M284" i="9"/>
  <c r="L284" i="9"/>
  <c r="F284" i="9"/>
  <c r="E284" i="9"/>
  <c r="M283" i="9"/>
  <c r="L283" i="9"/>
  <c r="F283" i="9" s="1"/>
  <c r="B283" i="9" s="1"/>
  <c r="E283" i="9"/>
  <c r="M282" i="9"/>
  <c r="L282" i="9"/>
  <c r="F282" i="9" s="1"/>
  <c r="B282" i="9" s="1"/>
  <c r="E282" i="9"/>
  <c r="M281" i="9"/>
  <c r="F281" i="9" s="1"/>
  <c r="L281" i="9"/>
  <c r="E281" i="9"/>
  <c r="M280" i="9"/>
  <c r="L280" i="9"/>
  <c r="F280" i="9"/>
  <c r="E280" i="9"/>
  <c r="M279" i="9"/>
  <c r="L279" i="9"/>
  <c r="F279" i="9" s="1"/>
  <c r="B279" i="9" s="1"/>
  <c r="E279" i="9"/>
  <c r="M278" i="9"/>
  <c r="L278" i="9"/>
  <c r="F278" i="9" s="1"/>
  <c r="B278" i="9" s="1"/>
  <c r="E278" i="9"/>
  <c r="M277" i="9"/>
  <c r="F277" i="9" s="1"/>
  <c r="L277" i="9"/>
  <c r="E277" i="9"/>
  <c r="B277" i="9" s="1"/>
  <c r="M276" i="9"/>
  <c r="L276" i="9"/>
  <c r="F276" i="9"/>
  <c r="E276" i="9"/>
  <c r="M275" i="9"/>
  <c r="L275" i="9"/>
  <c r="F275" i="9" s="1"/>
  <c r="B275" i="9" s="1"/>
  <c r="E275" i="9"/>
  <c r="M274" i="9"/>
  <c r="L274" i="9"/>
  <c r="F274" i="9" s="1"/>
  <c r="B274" i="9" s="1"/>
  <c r="E274" i="9"/>
  <c r="M273" i="9"/>
  <c r="F273" i="9" s="1"/>
  <c r="L273" i="9"/>
  <c r="E273" i="9"/>
  <c r="B273" i="9" s="1"/>
  <c r="M272" i="9"/>
  <c r="L272" i="9"/>
  <c r="F272" i="9"/>
  <c r="E272" i="9"/>
  <c r="B272" i="9"/>
  <c r="M271" i="9"/>
  <c r="L271" i="9"/>
  <c r="F271" i="9" s="1"/>
  <c r="E271" i="9"/>
  <c r="B271" i="9" s="1"/>
  <c r="M270" i="9"/>
  <c r="L270" i="9"/>
  <c r="F270" i="9" s="1"/>
  <c r="E270" i="9"/>
  <c r="B270" i="9"/>
  <c r="M269" i="9"/>
  <c r="L269" i="9"/>
  <c r="E269" i="9"/>
  <c r="M268" i="9"/>
  <c r="L268" i="9"/>
  <c r="F268" i="9"/>
  <c r="E268" i="9"/>
  <c r="B268" i="9" s="1"/>
  <c r="M267" i="9"/>
  <c r="L267" i="9"/>
  <c r="F267" i="9"/>
  <c r="E267" i="9"/>
  <c r="M266" i="9"/>
  <c r="L266" i="9"/>
  <c r="F266" i="9"/>
  <c r="B266" i="9" s="1"/>
  <c r="E266" i="9"/>
  <c r="M265" i="9"/>
  <c r="L265" i="9"/>
  <c r="F265" i="9" s="1"/>
  <c r="E265" i="9"/>
  <c r="B265" i="9" s="1"/>
  <c r="M264" i="9"/>
  <c r="F264" i="9" s="1"/>
  <c r="B264" i="9" s="1"/>
  <c r="L264" i="9"/>
  <c r="E264" i="9"/>
  <c r="M263" i="9"/>
  <c r="L263" i="9"/>
  <c r="F263" i="9" s="1"/>
  <c r="E263" i="9"/>
  <c r="B263" i="9" s="1"/>
  <c r="M262" i="9"/>
  <c r="L262" i="9"/>
  <c r="F262" i="9" s="1"/>
  <c r="B262" i="9" s="1"/>
  <c r="E262" i="9"/>
  <c r="M261" i="9"/>
  <c r="L261" i="9"/>
  <c r="E261" i="9"/>
  <c r="M260" i="9"/>
  <c r="L260" i="9"/>
  <c r="F260" i="9"/>
  <c r="E260" i="9"/>
  <c r="B260" i="9" s="1"/>
  <c r="M259" i="9"/>
  <c r="L259" i="9"/>
  <c r="F259" i="9" s="1"/>
  <c r="E259" i="9"/>
  <c r="M258" i="9"/>
  <c r="L258" i="9"/>
  <c r="F258" i="9" s="1"/>
  <c r="B258" i="9" s="1"/>
  <c r="E258" i="9"/>
  <c r="M257" i="9"/>
  <c r="L257" i="9"/>
  <c r="F257" i="9" s="1"/>
  <c r="E257" i="9"/>
  <c r="M256" i="9"/>
  <c r="F256" i="9" s="1"/>
  <c r="B256" i="9" s="1"/>
  <c r="L256" i="9"/>
  <c r="E256" i="9"/>
  <c r="M255" i="9"/>
  <c r="L255" i="9"/>
  <c r="F255" i="9" s="1"/>
  <c r="E255" i="9"/>
  <c r="B255" i="9" s="1"/>
  <c r="M254" i="9"/>
  <c r="L254" i="9"/>
  <c r="F254" i="9" s="1"/>
  <c r="E254" i="9"/>
  <c r="B254" i="9"/>
  <c r="M253" i="9"/>
  <c r="L253" i="9"/>
  <c r="E253" i="9"/>
  <c r="M252" i="9"/>
  <c r="L252" i="9"/>
  <c r="F252" i="9"/>
  <c r="E252" i="9"/>
  <c r="B252" i="9" s="1"/>
  <c r="M251" i="9"/>
  <c r="L251" i="9"/>
  <c r="F251" i="9"/>
  <c r="E251" i="9"/>
  <c r="M250" i="9"/>
  <c r="L250" i="9"/>
  <c r="F250" i="9"/>
  <c r="B250" i="9" s="1"/>
  <c r="E250" i="9"/>
  <c r="M249" i="9"/>
  <c r="L249" i="9"/>
  <c r="F249" i="9" s="1"/>
  <c r="E249" i="9"/>
  <c r="B249" i="9" s="1"/>
  <c r="M248" i="9"/>
  <c r="F248" i="9" s="1"/>
  <c r="B248" i="9" s="1"/>
  <c r="L248" i="9"/>
  <c r="E248" i="9"/>
  <c r="M247" i="9"/>
  <c r="L247" i="9"/>
  <c r="E247" i="9"/>
  <c r="M246" i="9"/>
  <c r="L246" i="9"/>
  <c r="F246" i="9" s="1"/>
  <c r="B246" i="9" s="1"/>
  <c r="E246" i="9"/>
  <c r="M245" i="9"/>
  <c r="L245" i="9"/>
  <c r="E245" i="9"/>
  <c r="M244" i="9"/>
  <c r="F244" i="9" s="1"/>
  <c r="L244" i="9"/>
  <c r="E244" i="9"/>
  <c r="M243" i="9"/>
  <c r="L243" i="9"/>
  <c r="E243" i="9"/>
  <c r="M242" i="9"/>
  <c r="L242" i="9"/>
  <c r="E242" i="9"/>
  <c r="M241" i="9"/>
  <c r="L241" i="9"/>
  <c r="F241" i="9" s="1"/>
  <c r="E241" i="9"/>
  <c r="M240" i="9"/>
  <c r="F240" i="9" s="1"/>
  <c r="B240" i="9" s="1"/>
  <c r="L240" i="9"/>
  <c r="E240" i="9"/>
  <c r="M239" i="9"/>
  <c r="L239" i="9"/>
  <c r="E239" i="9"/>
  <c r="M238" i="9"/>
  <c r="L238" i="9"/>
  <c r="E238" i="9"/>
  <c r="M237" i="9"/>
  <c r="L237" i="9"/>
  <c r="E237" i="9"/>
  <c r="M236" i="9"/>
  <c r="L236" i="9"/>
  <c r="E236" i="9"/>
  <c r="M235" i="9"/>
  <c r="L235" i="9"/>
  <c r="F235" i="9"/>
  <c r="E235" i="9"/>
  <c r="M234" i="9"/>
  <c r="L234" i="9"/>
  <c r="F234" i="9"/>
  <c r="B234" i="9" s="1"/>
  <c r="E234" i="9"/>
  <c r="M233" i="9"/>
  <c r="L233" i="9"/>
  <c r="F233" i="9" s="1"/>
  <c r="E233" i="9"/>
  <c r="B233" i="9" s="1"/>
  <c r="M232" i="9"/>
  <c r="F232" i="9" s="1"/>
  <c r="B232" i="9" s="1"/>
  <c r="L232" i="9"/>
  <c r="E232" i="9"/>
  <c r="M231" i="9"/>
  <c r="L231" i="9"/>
  <c r="F231" i="9" s="1"/>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F164" i="9"/>
  <c r="E164" i="9"/>
  <c r="B164" i="9" s="1"/>
  <c r="H163" i="9"/>
  <c r="G163" i="9"/>
  <c r="E163" i="9" s="1"/>
  <c r="F163" i="9"/>
  <c r="B163" i="9"/>
  <c r="H162" i="9"/>
  <c r="G162" i="9"/>
  <c r="F162" i="9"/>
  <c r="E162" i="9"/>
  <c r="B162" i="9" s="1"/>
  <c r="H161" i="9"/>
  <c r="E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F102" i="9"/>
  <c r="E102" i="9"/>
  <c r="B102" i="9" s="1"/>
  <c r="H101" i="9"/>
  <c r="E101" i="9" s="1"/>
  <c r="G101" i="9"/>
  <c r="F101" i="9"/>
  <c r="B101" i="9"/>
  <c r="H100" i="9"/>
  <c r="G100" i="9"/>
  <c r="F100" i="9"/>
  <c r="E100" i="9"/>
  <c r="B100" i="9" s="1"/>
  <c r="H99" i="9"/>
  <c r="G99" i="9"/>
  <c r="E99" i="9" s="1"/>
  <c r="F99" i="9"/>
  <c r="B99" i="9"/>
  <c r="H98" i="9"/>
  <c r="G98" i="9"/>
  <c r="F98" i="9"/>
  <c r="E98" i="9"/>
  <c r="B98" i="9" s="1"/>
  <c r="H97" i="9"/>
  <c r="E97" i="9" s="1"/>
  <c r="G97" i="9"/>
  <c r="F97" i="9"/>
  <c r="B97" i="9"/>
  <c r="H96" i="9"/>
  <c r="G96" i="9"/>
  <c r="F96" i="9"/>
  <c r="E96" i="9"/>
  <c r="B96" i="9" s="1"/>
  <c r="H95" i="9"/>
  <c r="G95" i="9"/>
  <c r="E95" i="9" s="1"/>
  <c r="F95" i="9"/>
  <c r="B95" i="9"/>
  <c r="H94" i="9"/>
  <c r="G94" i="9"/>
  <c r="F94" i="9"/>
  <c r="E94" i="9"/>
  <c r="B94" i="9" s="1"/>
  <c r="H93" i="9"/>
  <c r="E93" i="9" s="1"/>
  <c r="G93" i="9"/>
  <c r="F93" i="9"/>
  <c r="B93" i="9"/>
  <c r="H92" i="9"/>
  <c r="G92" i="9"/>
  <c r="F92" i="9"/>
  <c r="E92" i="9"/>
  <c r="B92" i="9" s="1"/>
  <c r="H91" i="9"/>
  <c r="G91" i="9"/>
  <c r="E91" i="9" s="1"/>
  <c r="F91" i="9"/>
  <c r="B91" i="9"/>
  <c r="H90" i="9"/>
  <c r="G90" i="9"/>
  <c r="F90" i="9"/>
  <c r="E90" i="9"/>
  <c r="B90" i="9" s="1"/>
  <c r="H89" i="9"/>
  <c r="E89" i="9" s="1"/>
  <c r="G89" i="9"/>
  <c r="F89" i="9"/>
  <c r="B89" i="9"/>
  <c r="H88" i="9"/>
  <c r="G88" i="9"/>
  <c r="F88" i="9"/>
  <c r="E88" i="9"/>
  <c r="B88" i="9" s="1"/>
  <c r="H87" i="9"/>
  <c r="G87" i="9"/>
  <c r="E87" i="9" s="1"/>
  <c r="F87" i="9"/>
  <c r="B87" i="9"/>
  <c r="H86" i="9"/>
  <c r="G86" i="9"/>
  <c r="F86" i="9"/>
  <c r="E86" i="9"/>
  <c r="B86" i="9" s="1"/>
  <c r="H85" i="9"/>
  <c r="E85" i="9" s="1"/>
  <c r="G85" i="9"/>
  <c r="F85" i="9"/>
  <c r="B85" i="9"/>
  <c r="H84" i="9"/>
  <c r="G84" i="9"/>
  <c r="F84" i="9"/>
  <c r="E84" i="9"/>
  <c r="B84" i="9" s="1"/>
  <c r="H83" i="9"/>
  <c r="G83" i="9"/>
  <c r="F83" i="9"/>
  <c r="H82" i="9"/>
  <c r="E82" i="9" s="1"/>
  <c r="B82" i="9" s="1"/>
  <c r="G82" i="9"/>
  <c r="F82" i="9"/>
  <c r="H81" i="9"/>
  <c r="E81" i="9" s="1"/>
  <c r="G81" i="9"/>
  <c r="F81" i="9"/>
  <c r="B81" i="9"/>
  <c r="H80" i="9"/>
  <c r="G80" i="9"/>
  <c r="F80" i="9"/>
  <c r="E80" i="9"/>
  <c r="B80" i="9" s="1"/>
  <c r="H79" i="9"/>
  <c r="G79" i="9"/>
  <c r="E79" i="9" s="1"/>
  <c r="F79" i="9"/>
  <c r="B79" i="9"/>
  <c r="H78" i="9"/>
  <c r="G78" i="9"/>
  <c r="F78" i="9"/>
  <c r="E78" i="9"/>
  <c r="B78" i="9" s="1"/>
  <c r="H77" i="9"/>
  <c r="E77" i="9" s="1"/>
  <c r="G77" i="9"/>
  <c r="F77" i="9"/>
  <c r="B77" i="9"/>
  <c r="H76" i="9"/>
  <c r="G76" i="9"/>
  <c r="F76" i="9"/>
  <c r="E76" i="9"/>
  <c r="B76" i="9" s="1"/>
  <c r="H75" i="9"/>
  <c r="G75" i="9"/>
  <c r="E75" i="9" s="1"/>
  <c r="F75" i="9"/>
  <c r="B75" i="9"/>
  <c r="H74" i="9"/>
  <c r="G74" i="9"/>
  <c r="F74" i="9"/>
  <c r="E74" i="9"/>
  <c r="B74" i="9" s="1"/>
  <c r="H73" i="9"/>
  <c r="E73" i="9" s="1"/>
  <c r="G73" i="9"/>
  <c r="F73" i="9"/>
  <c r="B73" i="9"/>
  <c r="H72" i="9"/>
  <c r="G72" i="9"/>
  <c r="F72" i="9"/>
  <c r="E72" i="9"/>
  <c r="B72" i="9" s="1"/>
  <c r="H71" i="9"/>
  <c r="G71" i="9"/>
  <c r="E71" i="9" s="1"/>
  <c r="F71" i="9"/>
  <c r="B71" i="9"/>
  <c r="H70" i="9"/>
  <c r="G70" i="9"/>
  <c r="F70" i="9"/>
  <c r="E70" i="9"/>
  <c r="B70" i="9" s="1"/>
  <c r="H69" i="9"/>
  <c r="E69" i="9" s="1"/>
  <c r="G69" i="9"/>
  <c r="F69" i="9"/>
  <c r="B69" i="9"/>
  <c r="H68" i="9"/>
  <c r="G68" i="9"/>
  <c r="F68" i="9"/>
  <c r="E68" i="9"/>
  <c r="B68" i="9" s="1"/>
  <c r="H67" i="9"/>
  <c r="G67" i="9"/>
  <c r="E67" i="9" s="1"/>
  <c r="F67" i="9"/>
  <c r="B67" i="9"/>
  <c r="H66" i="9"/>
  <c r="G66" i="9"/>
  <c r="F66" i="9"/>
  <c r="E66" i="9"/>
  <c r="B66" i="9" s="1"/>
  <c r="H65" i="9"/>
  <c r="E65" i="9" s="1"/>
  <c r="G65" i="9"/>
  <c r="F65" i="9"/>
  <c r="B65" i="9"/>
  <c r="H64" i="9"/>
  <c r="G64" i="9"/>
  <c r="F64" i="9"/>
  <c r="E64" i="9"/>
  <c r="B64" i="9" s="1"/>
  <c r="H63" i="9"/>
  <c r="G63" i="9"/>
  <c r="E63" i="9" s="1"/>
  <c r="F63" i="9"/>
  <c r="B63" i="9"/>
  <c r="H62" i="9"/>
  <c r="G62" i="9"/>
  <c r="F62" i="9"/>
  <c r="E62" i="9"/>
  <c r="B62" i="9" s="1"/>
  <c r="H61" i="9"/>
  <c r="E61" i="9" s="1"/>
  <c r="G61" i="9"/>
  <c r="F61" i="9"/>
  <c r="B61" i="9"/>
  <c r="H60" i="9"/>
  <c r="G60" i="9"/>
  <c r="F60" i="9"/>
  <c r="E60" i="9"/>
  <c r="B60" i="9" s="1"/>
  <c r="H59" i="9"/>
  <c r="G59" i="9"/>
  <c r="F59" i="9"/>
  <c r="E59" i="9"/>
  <c r="B59" i="9" s="1"/>
  <c r="H58" i="9"/>
  <c r="G58" i="9"/>
  <c r="E58" i="9" s="1"/>
  <c r="B58" i="9" s="1"/>
  <c r="F58" i="9"/>
  <c r="H57" i="9"/>
  <c r="G57" i="9"/>
  <c r="F57" i="9"/>
  <c r="H56" i="9"/>
  <c r="G56" i="9"/>
  <c r="F56" i="9"/>
  <c r="H55" i="9"/>
  <c r="E55" i="9" s="1"/>
  <c r="B55" i="9" s="1"/>
  <c r="G55" i="9"/>
  <c r="F55" i="9"/>
  <c r="H54" i="9"/>
  <c r="G54" i="9"/>
  <c r="F54" i="9"/>
  <c r="E54" i="9"/>
  <c r="B54" i="9" s="1"/>
  <c r="H53" i="9"/>
  <c r="G53" i="9"/>
  <c r="F53" i="9"/>
  <c r="H52" i="9"/>
  <c r="E52" i="9" s="1"/>
  <c r="B52" i="9" s="1"/>
  <c r="G52" i="9"/>
  <c r="F52" i="9"/>
  <c r="H51" i="9"/>
  <c r="E51" i="9" s="1"/>
  <c r="B51" i="9" s="1"/>
  <c r="G51" i="9"/>
  <c r="F51" i="9"/>
  <c r="H50" i="9"/>
  <c r="G50" i="9"/>
  <c r="E50" i="9" s="1"/>
  <c r="F50" i="9"/>
  <c r="H49" i="9"/>
  <c r="G49" i="9"/>
  <c r="F49" i="9"/>
  <c r="H48" i="9"/>
  <c r="G48" i="9"/>
  <c r="F48" i="9"/>
  <c r="H47" i="9"/>
  <c r="E47" i="9" s="1"/>
  <c r="B47" i="9" s="1"/>
  <c r="G47" i="9"/>
  <c r="F47" i="9"/>
  <c r="H46" i="9"/>
  <c r="E46" i="9" s="1"/>
  <c r="B46" i="9" s="1"/>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37" i="8"/>
  <c r="D27" i="8"/>
  <c r="D25" i="8" s="1"/>
  <c r="C1602" i="1" s="1"/>
  <c r="D18" i="8"/>
  <c r="D8" i="8"/>
  <c r="E44" i="7"/>
  <c r="D44" i="7"/>
  <c r="E39" i="7"/>
  <c r="D39" i="7"/>
  <c r="E38" i="7"/>
  <c r="E30" i="7"/>
  <c r="D30" i="7"/>
  <c r="D22" i="7" s="1"/>
  <c r="E23" i="7"/>
  <c r="E22" i="7" s="1"/>
  <c r="D23" i="7"/>
  <c r="E14" i="7"/>
  <c r="D14" i="7"/>
  <c r="E7" i="7"/>
  <c r="D7" i="7"/>
  <c r="D6" i="7" s="1"/>
  <c r="E6" i="7"/>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6" i="6" s="1"/>
  <c r="F35" i="6"/>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1260" i="1" s="1"/>
  <c r="D256" i="5"/>
  <c r="D255" i="5"/>
  <c r="F255" i="5" s="1"/>
  <c r="F254" i="5"/>
  <c r="F253" i="5"/>
  <c r="F252" i="5"/>
  <c r="E252" i="5"/>
  <c r="D1256" i="1" s="1"/>
  <c r="D252" i="5"/>
  <c r="D251" i="5"/>
  <c r="F251" i="5"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1224" i="1" s="1"/>
  <c r="D220" i="5"/>
  <c r="E219"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3" i="5" s="1"/>
  <c r="F142" i="5"/>
  <c r="F141" i="5"/>
  <c r="F140" i="5"/>
  <c r="F139" i="5"/>
  <c r="F138" i="5"/>
  <c r="F137" i="5"/>
  <c r="F136" i="5"/>
  <c r="E136" i="5"/>
  <c r="D136" i="5"/>
  <c r="E135" i="5"/>
  <c r="D1140" i="1" s="1"/>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G203" i="9" s="1"/>
  <c r="E203" i="9" s="1"/>
  <c r="B203" i="9" s="1"/>
  <c r="D432" i="4"/>
  <c r="D431" i="4"/>
  <c r="E428" i="4"/>
  <c r="F428" i="4" s="1"/>
  <c r="D428" i="4"/>
  <c r="F427" i="4"/>
  <c r="E427" i="4"/>
  <c r="D427" i="4"/>
  <c r="E426" i="4"/>
  <c r="D421" i="1" s="1"/>
  <c r="H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D273"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E134" i="4" s="1"/>
  <c r="D135" i="4"/>
  <c r="G201" i="9" s="1"/>
  <c r="E201" i="9" s="1"/>
  <c r="B201" i="9" s="1"/>
  <c r="D134" i="4"/>
  <c r="F134" i="4" s="1"/>
  <c r="F133" i="4"/>
  <c r="F132" i="4"/>
  <c r="F131" i="4"/>
  <c r="F130" i="4"/>
  <c r="E129" i="4"/>
  <c r="F129" i="4" s="1"/>
  <c r="D129" i="4"/>
  <c r="F128" i="4"/>
  <c r="F127" i="4"/>
  <c r="E126" i="4"/>
  <c r="E125" i="4" s="1"/>
  <c r="F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G34" i="3"/>
  <c r="B34" i="3"/>
  <c r="I33" i="3"/>
  <c r="H33" i="3"/>
  <c r="G33" i="3"/>
  <c r="B33" i="3"/>
  <c r="H32" i="3"/>
  <c r="G32" i="3"/>
  <c r="B32" i="3"/>
  <c r="G30" i="3"/>
  <c r="B30" i="3"/>
  <c r="I29" i="3"/>
  <c r="H29" i="3"/>
  <c r="G29" i="3"/>
  <c r="B29" i="3"/>
  <c r="I28" i="3"/>
  <c r="H28" i="3"/>
  <c r="G28" i="3"/>
  <c r="B28" i="3"/>
  <c r="H27" i="3"/>
  <c r="G27" i="3"/>
  <c r="B27" i="3"/>
  <c r="H26" i="3"/>
  <c r="G26" i="3"/>
  <c r="B26" i="3"/>
  <c r="H24" i="3"/>
  <c r="G24" i="3"/>
  <c r="B24" i="3"/>
  <c r="G23" i="3"/>
  <c r="B23" i="3"/>
  <c r="G22" i="3"/>
  <c r="B22" i="3"/>
  <c r="G21" i="3"/>
  <c r="B21" i="3"/>
  <c r="G19" i="3"/>
  <c r="B19" i="3"/>
  <c r="G18" i="3"/>
  <c r="B18" i="3"/>
  <c r="G17" i="3"/>
  <c r="B17" i="3"/>
  <c r="G16" i="3"/>
  <c r="B16" i="3"/>
  <c r="H10" i="3" a="1"/>
  <c r="H10" i="3"/>
  <c r="L3" i="9" s="1"/>
  <c r="C1686" i="1"/>
  <c r="H1686" i="1" s="1"/>
  <c r="C1685" i="1"/>
  <c r="H1685" i="1" s="1"/>
  <c r="C1684"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C1620" i="1"/>
  <c r="H1619" i="1"/>
  <c r="C1619" i="1"/>
  <c r="G1619" i="1" s="1"/>
  <c r="G1618" i="1"/>
  <c r="C1618" i="1"/>
  <c r="H1618" i="1" s="1"/>
  <c r="C1617" i="1"/>
  <c r="H1617" i="1" s="1"/>
  <c r="C1616" i="1"/>
  <c r="H1615" i="1"/>
  <c r="C1615" i="1"/>
  <c r="G1615" i="1" s="1"/>
  <c r="C1614" i="1"/>
  <c r="H1614" i="1" s="1"/>
  <c r="C1613" i="1"/>
  <c r="H1613" i="1" s="1"/>
  <c r="C1612" i="1"/>
  <c r="C1611" i="1"/>
  <c r="G1611" i="1" s="1"/>
  <c r="C1610" i="1"/>
  <c r="H1610" i="1" s="1"/>
  <c r="C1609" i="1"/>
  <c r="H1609" i="1" s="1"/>
  <c r="C1608" i="1"/>
  <c r="C1607" i="1"/>
  <c r="G1607" i="1" s="1"/>
  <c r="H1606" i="1"/>
  <c r="G1606" i="1"/>
  <c r="C1606" i="1"/>
  <c r="C1605" i="1"/>
  <c r="H1605" i="1" s="1"/>
  <c r="H1603" i="1"/>
  <c r="C1603" i="1"/>
  <c r="G1603" i="1" s="1"/>
  <c r="C1601" i="1"/>
  <c r="H1601" i="1" s="1"/>
  <c r="C1600" i="1"/>
  <c r="H1599" i="1"/>
  <c r="C1599" i="1"/>
  <c r="G1599" i="1" s="1"/>
  <c r="G1598" i="1"/>
  <c r="C1598" i="1"/>
  <c r="H1598" i="1" s="1"/>
  <c r="C1597" i="1"/>
  <c r="H1597" i="1" s="1"/>
  <c r="C1596" i="1"/>
  <c r="C1595" i="1"/>
  <c r="G1595" i="1" s="1"/>
  <c r="C1594" i="1"/>
  <c r="H1594" i="1" s="1"/>
  <c r="C1593" i="1"/>
  <c r="H1593" i="1" s="1"/>
  <c r="C1592" i="1"/>
  <c r="C1591" i="1"/>
  <c r="G1591" i="1" s="1"/>
  <c r="G1590" i="1"/>
  <c r="C1590" i="1"/>
  <c r="H1590" i="1" s="1"/>
  <c r="C1589" i="1"/>
  <c r="H1589" i="1" s="1"/>
  <c r="C1588" i="1"/>
  <c r="C1587" i="1"/>
  <c r="G1587" i="1" s="1"/>
  <c r="G1586" i="1"/>
  <c r="C1586" i="1"/>
  <c r="H1586" i="1" s="1"/>
  <c r="C1584" i="1"/>
  <c r="H1582" i="1"/>
  <c r="C1582" i="1"/>
  <c r="G1582" i="1" s="1"/>
  <c r="D1581" i="1"/>
  <c r="C1581" i="1"/>
  <c r="H1581" i="1" s="1"/>
  <c r="D1580" i="1"/>
  <c r="H1580" i="1" s="1"/>
  <c r="C1580" i="1"/>
  <c r="D1579" i="1"/>
  <c r="C1579" i="1"/>
  <c r="H1579" i="1" s="1"/>
  <c r="D1578" i="1"/>
  <c r="H1578" i="1" s="1"/>
  <c r="C1578" i="1"/>
  <c r="G1577" i="1"/>
  <c r="D1577" i="1"/>
  <c r="H1577" i="1" s="1"/>
  <c r="C1577" i="1"/>
  <c r="D1576" i="1"/>
  <c r="C1576" i="1"/>
  <c r="H1576" i="1" s="1"/>
  <c r="J1575" i="1"/>
  <c r="G1575" i="1"/>
  <c r="I1575" i="1" s="1"/>
  <c r="D1575" i="1"/>
  <c r="H1575" i="1" s="1"/>
  <c r="C1575" i="1"/>
  <c r="D1574" i="1"/>
  <c r="C1574" i="1"/>
  <c r="H1574" i="1" s="1"/>
  <c r="J1573" i="1"/>
  <c r="G1573" i="1"/>
  <c r="I1573" i="1" s="1"/>
  <c r="D1573" i="1"/>
  <c r="H1573" i="1" s="1"/>
  <c r="C1573" i="1"/>
  <c r="D1572" i="1"/>
  <c r="D1571" i="1"/>
  <c r="D1570" i="1"/>
  <c r="C1570" i="1"/>
  <c r="H1570" i="1" s="1"/>
  <c r="J1569" i="1"/>
  <c r="G1569" i="1"/>
  <c r="D1569" i="1"/>
  <c r="H1569" i="1" s="1"/>
  <c r="C1569" i="1"/>
  <c r="D1568" i="1"/>
  <c r="C1568" i="1"/>
  <c r="H1568" i="1" s="1"/>
  <c r="J1567" i="1"/>
  <c r="G1567" i="1"/>
  <c r="D1567" i="1"/>
  <c r="H1567" i="1" s="1"/>
  <c r="C1567" i="1"/>
  <c r="D1566" i="1"/>
  <c r="C1566" i="1"/>
  <c r="H1566" i="1" s="1"/>
  <c r="J1565" i="1"/>
  <c r="G1565" i="1"/>
  <c r="D1565" i="1"/>
  <c r="H1565" i="1" s="1"/>
  <c r="C1565" i="1"/>
  <c r="D1564" i="1"/>
  <c r="C1564" i="1"/>
  <c r="G1564" i="1" s="1"/>
  <c r="D1563" i="1"/>
  <c r="C1563" i="1"/>
  <c r="G1563" i="1" s="1"/>
  <c r="J1562" i="1"/>
  <c r="D1562" i="1"/>
  <c r="H1562" i="1" s="1"/>
  <c r="C1562" i="1"/>
  <c r="D1561" i="1"/>
  <c r="H1561" i="1" s="1"/>
  <c r="C1561" i="1"/>
  <c r="H1560" i="1"/>
  <c r="G1560" i="1"/>
  <c r="I1560" i="1" s="1"/>
  <c r="D1560" i="1"/>
  <c r="J1560" i="1" s="1"/>
  <c r="C1560" i="1"/>
  <c r="D1559" i="1"/>
  <c r="C1559" i="1"/>
  <c r="G1559" i="1" s="1"/>
  <c r="J1558" i="1"/>
  <c r="D1558" i="1"/>
  <c r="H1558" i="1" s="1"/>
  <c r="C1558" i="1"/>
  <c r="D1557" i="1"/>
  <c r="H1557" i="1" s="1"/>
  <c r="C1557" i="1"/>
  <c r="D1556" i="1"/>
  <c r="C1556" i="1"/>
  <c r="D1555" i="1"/>
  <c r="C1555" i="1"/>
  <c r="G1555" i="1" s="1"/>
  <c r="J1554" i="1"/>
  <c r="D1554" i="1"/>
  <c r="H1554" i="1" s="1"/>
  <c r="C1554" i="1"/>
  <c r="D1553" i="1"/>
  <c r="H1553" i="1" s="1"/>
  <c r="C1553" i="1"/>
  <c r="H1552" i="1"/>
  <c r="G1552" i="1"/>
  <c r="I1552" i="1" s="1"/>
  <c r="D1552" i="1"/>
  <c r="J1552" i="1" s="1"/>
  <c r="C1552" i="1"/>
  <c r="D1551" i="1"/>
  <c r="C1551" i="1"/>
  <c r="G1551" i="1" s="1"/>
  <c r="J1550" i="1"/>
  <c r="D1550" i="1"/>
  <c r="H1550" i="1" s="1"/>
  <c r="C1550" i="1"/>
  <c r="D1549" i="1"/>
  <c r="H1549" i="1" s="1"/>
  <c r="C1549" i="1"/>
  <c r="H1548" i="1"/>
  <c r="G1548" i="1"/>
  <c r="I1548" i="1" s="1"/>
  <c r="D1548" i="1"/>
  <c r="J1548" i="1" s="1"/>
  <c r="C1548" i="1"/>
  <c r="H1547" i="1"/>
  <c r="D1547" i="1"/>
  <c r="C1547" i="1"/>
  <c r="J1547" i="1" s="1"/>
  <c r="D1546" i="1"/>
  <c r="C1546" i="1"/>
  <c r="G1545" i="1"/>
  <c r="D1545" i="1"/>
  <c r="C1545" i="1"/>
  <c r="J1545" i="1" s="1"/>
  <c r="G1544" i="1"/>
  <c r="D1544" i="1"/>
  <c r="C1544" i="1"/>
  <c r="H1543" i="1"/>
  <c r="D1543" i="1"/>
  <c r="C1543" i="1"/>
  <c r="J1543" i="1" s="1"/>
  <c r="D1542" i="1"/>
  <c r="C1542" i="1"/>
  <c r="G1541" i="1"/>
  <c r="D1541" i="1"/>
  <c r="C1541" i="1"/>
  <c r="J1541" i="1" s="1"/>
  <c r="G1540" i="1"/>
  <c r="D1540" i="1"/>
  <c r="C1540" i="1"/>
  <c r="H1540" i="1" s="1"/>
  <c r="G1539" i="1"/>
  <c r="D1539" i="1"/>
  <c r="C1539" i="1"/>
  <c r="H1539" i="1" s="1"/>
  <c r="C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D1484" i="1"/>
  <c r="C1484" i="1"/>
  <c r="G1484" i="1" s="1"/>
  <c r="H1483" i="1"/>
  <c r="D1483" i="1"/>
  <c r="C1483" i="1"/>
  <c r="G1483" i="1" s="1"/>
  <c r="H1482" i="1"/>
  <c r="D1482" i="1"/>
  <c r="C1482" i="1"/>
  <c r="G1482" i="1" s="1"/>
  <c r="D1481" i="1"/>
  <c r="C1481" i="1"/>
  <c r="G1481" i="1" s="1"/>
  <c r="D1480" i="1"/>
  <c r="C1480" i="1"/>
  <c r="G1480" i="1" s="1"/>
  <c r="H1479" i="1"/>
  <c r="D1479" i="1"/>
  <c r="C1479" i="1"/>
  <c r="G1479" i="1" s="1"/>
  <c r="H1478" i="1"/>
  <c r="D1478" i="1"/>
  <c r="C1478" i="1"/>
  <c r="G1478" i="1" s="1"/>
  <c r="D1477" i="1"/>
  <c r="C1477" i="1"/>
  <c r="G1477" i="1" s="1"/>
  <c r="D1476" i="1"/>
  <c r="C1476" i="1"/>
  <c r="G1476" i="1" s="1"/>
  <c r="H1475" i="1"/>
  <c r="D1475" i="1"/>
  <c r="C1475" i="1"/>
  <c r="G1475" i="1" s="1"/>
  <c r="H1474" i="1"/>
  <c r="D1474" i="1"/>
  <c r="C1474" i="1"/>
  <c r="G1474" i="1" s="1"/>
  <c r="D1473" i="1"/>
  <c r="C1473" i="1"/>
  <c r="G1473" i="1" s="1"/>
  <c r="D1472" i="1"/>
  <c r="C1472" i="1"/>
  <c r="G1472" i="1" s="1"/>
  <c r="H1471" i="1"/>
  <c r="D1471" i="1"/>
  <c r="C1471" i="1"/>
  <c r="G1471" i="1" s="1"/>
  <c r="H1470" i="1"/>
  <c r="D1470" i="1"/>
  <c r="C1470" i="1"/>
  <c r="G1470" i="1" s="1"/>
  <c r="D1469" i="1"/>
  <c r="C1469" i="1"/>
  <c r="G1469" i="1" s="1"/>
  <c r="D1468" i="1"/>
  <c r="C1468" i="1"/>
  <c r="G1468" i="1" s="1"/>
  <c r="H1467" i="1"/>
  <c r="D1467" i="1"/>
  <c r="C1467" i="1"/>
  <c r="G1467" i="1" s="1"/>
  <c r="H1466" i="1"/>
  <c r="D1466" i="1"/>
  <c r="C1466" i="1"/>
  <c r="G1466" i="1" s="1"/>
  <c r="D1465" i="1"/>
  <c r="C1465" i="1"/>
  <c r="G1465" i="1" s="1"/>
  <c r="D1464" i="1"/>
  <c r="C1464" i="1"/>
  <c r="G1464" i="1" s="1"/>
  <c r="H1463" i="1"/>
  <c r="D1463" i="1"/>
  <c r="C1463" i="1"/>
  <c r="G1463" i="1" s="1"/>
  <c r="H1462" i="1"/>
  <c r="D1462" i="1"/>
  <c r="C1462" i="1"/>
  <c r="G1462" i="1" s="1"/>
  <c r="D1461" i="1"/>
  <c r="C1461" i="1"/>
  <c r="G1461" i="1" s="1"/>
  <c r="D1460" i="1"/>
  <c r="C1460" i="1"/>
  <c r="G1460" i="1" s="1"/>
  <c r="H1459" i="1"/>
  <c r="D1459" i="1"/>
  <c r="C1459" i="1"/>
  <c r="G1459" i="1" s="1"/>
  <c r="H1458" i="1"/>
  <c r="D1458" i="1"/>
  <c r="C1458" i="1"/>
  <c r="G1458" i="1" s="1"/>
  <c r="H1457" i="1"/>
  <c r="G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D1430" i="1"/>
  <c r="C1430" i="1"/>
  <c r="D1429" i="1"/>
  <c r="C1429" i="1"/>
  <c r="D1428" i="1"/>
  <c r="C1428" i="1"/>
  <c r="D1427" i="1"/>
  <c r="C1427" i="1"/>
  <c r="D1426" i="1"/>
  <c r="C1426" i="1"/>
  <c r="D1425" i="1"/>
  <c r="C1425" i="1"/>
  <c r="C1424" i="1"/>
  <c r="D1423" i="1"/>
  <c r="C1423" i="1"/>
  <c r="G1423" i="1" s="1"/>
  <c r="D1422" i="1"/>
  <c r="C1422" i="1"/>
  <c r="G1422" i="1" s="1"/>
  <c r="H1421" i="1"/>
  <c r="D1421" i="1"/>
  <c r="C1421" i="1"/>
  <c r="G1421" i="1" s="1"/>
  <c r="H1420" i="1"/>
  <c r="D1420" i="1"/>
  <c r="C1420" i="1"/>
  <c r="G1420" i="1" s="1"/>
  <c r="D1419" i="1"/>
  <c r="C1419" i="1"/>
  <c r="G1419" i="1" s="1"/>
  <c r="D1418" i="1"/>
  <c r="C1418" i="1"/>
  <c r="G1418" i="1" s="1"/>
  <c r="H1417" i="1"/>
  <c r="D1417" i="1"/>
  <c r="C1417" i="1"/>
  <c r="G1417" i="1" s="1"/>
  <c r="H1416" i="1"/>
  <c r="D1416" i="1"/>
  <c r="C1416" i="1"/>
  <c r="G1416" i="1" s="1"/>
  <c r="D1415" i="1"/>
  <c r="C1415" i="1"/>
  <c r="G1415" i="1" s="1"/>
  <c r="D1414" i="1"/>
  <c r="C1414" i="1"/>
  <c r="G1414" i="1" s="1"/>
  <c r="H1413" i="1"/>
  <c r="D1413" i="1"/>
  <c r="C1413" i="1"/>
  <c r="G1413" i="1" s="1"/>
  <c r="H1412" i="1"/>
  <c r="D1412" i="1"/>
  <c r="C1412" i="1"/>
  <c r="G1412" i="1" s="1"/>
  <c r="D1411" i="1"/>
  <c r="C1411" i="1"/>
  <c r="G1411" i="1" s="1"/>
  <c r="D1410" i="1"/>
  <c r="C1410" i="1"/>
  <c r="G1410" i="1" s="1"/>
  <c r="H1409" i="1"/>
  <c r="D1409" i="1"/>
  <c r="C1409" i="1"/>
  <c r="G1409" i="1" s="1"/>
  <c r="H1408" i="1"/>
  <c r="D1408" i="1"/>
  <c r="C1408" i="1"/>
  <c r="G1408" i="1" s="1"/>
  <c r="D1407" i="1"/>
  <c r="C1407" i="1"/>
  <c r="G1407" i="1" s="1"/>
  <c r="D1406" i="1"/>
  <c r="C1406" i="1"/>
  <c r="G1406" i="1" s="1"/>
  <c r="H1405" i="1"/>
  <c r="D1405" i="1"/>
  <c r="C1405" i="1"/>
  <c r="G1405" i="1" s="1"/>
  <c r="H1404" i="1"/>
  <c r="D1404" i="1"/>
  <c r="C1404" i="1"/>
  <c r="G1404" i="1" s="1"/>
  <c r="D1403" i="1"/>
  <c r="C1403" i="1"/>
  <c r="G1403" i="1" s="1"/>
  <c r="C1402"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D1384" i="1"/>
  <c r="C1384" i="1"/>
  <c r="H1384" i="1" s="1"/>
  <c r="D1383" i="1"/>
  <c r="C1383" i="1"/>
  <c r="H1383" i="1" s="1"/>
  <c r="G1382" i="1"/>
  <c r="D1382" i="1"/>
  <c r="C1382" i="1"/>
  <c r="H1382" i="1" s="1"/>
  <c r="G1381" i="1"/>
  <c r="D1381" i="1"/>
  <c r="C1381" i="1"/>
  <c r="H1381" i="1" s="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C1300" i="1"/>
  <c r="G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C1260" i="1"/>
  <c r="H1260" i="1" s="1"/>
  <c r="C1259" i="1"/>
  <c r="D1258" i="1"/>
  <c r="C1258" i="1"/>
  <c r="D1257" i="1"/>
  <c r="C1257" i="1"/>
  <c r="H1256" i="1"/>
  <c r="G1256" i="1"/>
  <c r="C1256" i="1"/>
  <c r="C1255" i="1"/>
  <c r="G1254" i="1"/>
  <c r="D1254" i="1"/>
  <c r="C1254" i="1"/>
  <c r="H1254" i="1" s="1"/>
  <c r="G1253" i="1"/>
  <c r="D1253" i="1"/>
  <c r="C1253" i="1"/>
  <c r="H1253" i="1" s="1"/>
  <c r="G1252" i="1"/>
  <c r="C1252" i="1"/>
  <c r="H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C1224" i="1"/>
  <c r="G1224" i="1" s="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D1189" i="1"/>
  <c r="C1189" i="1"/>
  <c r="H1189" i="1" s="1"/>
  <c r="D1188" i="1"/>
  <c r="C1188" i="1"/>
  <c r="H1188" i="1" s="1"/>
  <c r="G1187" i="1"/>
  <c r="D1187" i="1"/>
  <c r="C1187" i="1"/>
  <c r="H1187" i="1" s="1"/>
  <c r="G1186" i="1"/>
  <c r="D1186" i="1"/>
  <c r="C1186" i="1"/>
  <c r="H1186" i="1" s="1"/>
  <c r="D1185" i="1"/>
  <c r="C1185" i="1"/>
  <c r="H1185" i="1" s="1"/>
  <c r="D1184" i="1"/>
  <c r="C1184" i="1"/>
  <c r="H1184" i="1" s="1"/>
  <c r="G1183" i="1"/>
  <c r="D1183" i="1"/>
  <c r="C1183" i="1"/>
  <c r="H1183" i="1" s="1"/>
  <c r="H1179" i="1"/>
  <c r="G1179" i="1"/>
  <c r="D1179" i="1"/>
  <c r="C1179" i="1"/>
  <c r="H1178" i="1"/>
  <c r="G1178" i="1"/>
  <c r="D1178" i="1"/>
  <c r="C1178" i="1"/>
  <c r="H1177" i="1"/>
  <c r="G1177" i="1"/>
  <c r="D1177" i="1"/>
  <c r="C1177" i="1"/>
  <c r="C1176" i="1"/>
  <c r="H1176" i="1" s="1"/>
  <c r="G1175" i="1"/>
  <c r="D1175" i="1"/>
  <c r="C1175" i="1"/>
  <c r="H1175" i="1" s="1"/>
  <c r="G1174" i="1"/>
  <c r="D1174" i="1"/>
  <c r="C1174" i="1"/>
  <c r="H1174" i="1" s="1"/>
  <c r="D1173" i="1"/>
  <c r="C1173" i="1"/>
  <c r="H1173" i="1" s="1"/>
  <c r="D1172" i="1"/>
  <c r="C1172" i="1"/>
  <c r="H1172" i="1" s="1"/>
  <c r="G1171" i="1"/>
  <c r="D1171" i="1"/>
  <c r="C1171" i="1"/>
  <c r="H1171" i="1" s="1"/>
  <c r="G1170" i="1"/>
  <c r="D1170" i="1"/>
  <c r="C1170" i="1"/>
  <c r="H1170" i="1" s="1"/>
  <c r="D1169" i="1"/>
  <c r="C1169" i="1"/>
  <c r="H1169" i="1" s="1"/>
  <c r="D1168" i="1"/>
  <c r="C1168" i="1"/>
  <c r="H1168" i="1" s="1"/>
  <c r="G1167" i="1"/>
  <c r="D1167" i="1"/>
  <c r="C1167" i="1"/>
  <c r="H1167" i="1" s="1"/>
  <c r="G1166" i="1"/>
  <c r="D1166" i="1"/>
  <c r="C1166" i="1"/>
  <c r="H1166" i="1" s="1"/>
  <c r="D1165" i="1"/>
  <c r="C1165" i="1"/>
  <c r="H1165" i="1" s="1"/>
  <c r="D1164" i="1"/>
  <c r="C1164" i="1"/>
  <c r="H1164" i="1" s="1"/>
  <c r="G1163" i="1"/>
  <c r="D1163" i="1"/>
  <c r="C1163" i="1"/>
  <c r="H1163" i="1" s="1"/>
  <c r="G1162" i="1"/>
  <c r="D1162" i="1"/>
  <c r="C1162" i="1"/>
  <c r="H1162" i="1" s="1"/>
  <c r="G1161" i="1"/>
  <c r="D1161" i="1"/>
  <c r="C1161" i="1"/>
  <c r="H1161" i="1" s="1"/>
  <c r="D1160" i="1"/>
  <c r="C1160" i="1"/>
  <c r="H1160" i="1" s="1"/>
  <c r="G1159" i="1"/>
  <c r="D1159" i="1"/>
  <c r="C1159" i="1"/>
  <c r="H1159" i="1" s="1"/>
  <c r="G1158" i="1"/>
  <c r="D1158" i="1"/>
  <c r="C1158" i="1"/>
  <c r="H1158" i="1" s="1"/>
  <c r="G1157" i="1"/>
  <c r="D1157" i="1"/>
  <c r="C1157" i="1"/>
  <c r="H1157" i="1" s="1"/>
  <c r="D1156" i="1"/>
  <c r="C1156" i="1"/>
  <c r="H1156" i="1" s="1"/>
  <c r="C1155" i="1"/>
  <c r="D1154" i="1"/>
  <c r="C1154" i="1"/>
  <c r="G1154" i="1" s="1"/>
  <c r="D1153" i="1"/>
  <c r="C1153" i="1"/>
  <c r="G1153" i="1" s="1"/>
  <c r="H1151" i="1"/>
  <c r="G1151" i="1"/>
  <c r="D1151" i="1"/>
  <c r="C1151" i="1"/>
  <c r="H1150" i="1"/>
  <c r="G1150" i="1"/>
  <c r="D1150" i="1"/>
  <c r="C1150" i="1"/>
  <c r="H1149" i="1"/>
  <c r="G1149"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40" i="1" s="1"/>
  <c r="D1139" i="1"/>
  <c r="C1139" i="1"/>
  <c r="H1139" i="1" s="1"/>
  <c r="G1138" i="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D1131" i="1"/>
  <c r="C1131" i="1"/>
  <c r="H1131" i="1" s="1"/>
  <c r="G1130" i="1"/>
  <c r="D1130" i="1"/>
  <c r="C1130" i="1"/>
  <c r="H1130" i="1" s="1"/>
  <c r="G1129" i="1"/>
  <c r="D1129" i="1"/>
  <c r="C1129" i="1"/>
  <c r="H1129" i="1" s="1"/>
  <c r="D1128" i="1"/>
  <c r="C1128" i="1"/>
  <c r="H1128" i="1" s="1"/>
  <c r="D1127" i="1"/>
  <c r="C1127" i="1"/>
  <c r="H1127" i="1" s="1"/>
  <c r="G1126" i="1"/>
  <c r="D1126" i="1"/>
  <c r="C1126" i="1"/>
  <c r="H1126" i="1" s="1"/>
  <c r="G1125" i="1"/>
  <c r="D1125" i="1"/>
  <c r="C1125" i="1"/>
  <c r="H1125" i="1" s="1"/>
  <c r="D1124" i="1"/>
  <c r="D1123" i="1"/>
  <c r="C1123" i="1"/>
  <c r="H1123" i="1" s="1"/>
  <c r="G1122" i="1"/>
  <c r="D1122" i="1"/>
  <c r="C1122" i="1"/>
  <c r="H1122" i="1" s="1"/>
  <c r="G1121" i="1"/>
  <c r="D1121" i="1"/>
  <c r="C1121" i="1"/>
  <c r="H1121" i="1" s="1"/>
  <c r="D1120" i="1"/>
  <c r="C1120" i="1"/>
  <c r="H1120" i="1" s="1"/>
  <c r="D1119" i="1"/>
  <c r="C1119" i="1"/>
  <c r="H1119" i="1" s="1"/>
  <c r="G1118" i="1"/>
  <c r="D1118" i="1"/>
  <c r="C1118" i="1"/>
  <c r="H1118" i="1" s="1"/>
  <c r="G1117" i="1"/>
  <c r="D1117" i="1"/>
  <c r="C1117" i="1"/>
  <c r="H1117" i="1" s="1"/>
  <c r="D1116" i="1"/>
  <c r="C1116" i="1"/>
  <c r="H1116" i="1" s="1"/>
  <c r="D1115" i="1"/>
  <c r="C1115" i="1"/>
  <c r="H1115" i="1" s="1"/>
  <c r="G1114" i="1"/>
  <c r="D1114" i="1"/>
  <c r="C1114" i="1"/>
  <c r="H1114" i="1" s="1"/>
  <c r="G1113" i="1"/>
  <c r="D1113" i="1"/>
  <c r="C1113" i="1"/>
  <c r="H1113" i="1" s="1"/>
  <c r="D1112" i="1"/>
  <c r="C1112" i="1"/>
  <c r="H1112" i="1" s="1"/>
  <c r="D1111" i="1"/>
  <c r="C1111" i="1"/>
  <c r="H1111" i="1" s="1"/>
  <c r="G1110" i="1"/>
  <c r="D1110" i="1"/>
  <c r="C1110" i="1"/>
  <c r="H1110" i="1" s="1"/>
  <c r="G1109" i="1"/>
  <c r="D1109" i="1"/>
  <c r="C1109" i="1"/>
  <c r="H1109" i="1" s="1"/>
  <c r="D1108" i="1"/>
  <c r="C1108" i="1"/>
  <c r="H1108" i="1" s="1"/>
  <c r="D1107" i="1"/>
  <c r="C1107" i="1"/>
  <c r="H1107" i="1" s="1"/>
  <c r="G1106" i="1"/>
  <c r="D1106" i="1"/>
  <c r="C1106" i="1"/>
  <c r="H1106" i="1" s="1"/>
  <c r="G1105" i="1"/>
  <c r="D1105" i="1"/>
  <c r="C1105" i="1"/>
  <c r="H1105" i="1" s="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C1096" i="1"/>
  <c r="H1096" i="1" s="1"/>
  <c r="D1095" i="1"/>
  <c r="C1095" i="1"/>
  <c r="H1095" i="1" s="1"/>
  <c r="C1094" i="1"/>
  <c r="C1093" i="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C1017" i="1"/>
  <c r="H1016" i="1"/>
  <c r="D1016" i="1"/>
  <c r="C1016" i="1"/>
  <c r="G1016" i="1" s="1"/>
  <c r="H1015" i="1"/>
  <c r="D1015" i="1"/>
  <c r="C1015" i="1"/>
  <c r="G1015" i="1" s="1"/>
  <c r="H1014" i="1"/>
  <c r="D1014" i="1"/>
  <c r="C1014" i="1"/>
  <c r="G1014" i="1" s="1"/>
  <c r="H1013" i="1"/>
  <c r="D1013" i="1"/>
  <c r="C1013" i="1"/>
  <c r="G1013"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D840" i="1"/>
  <c r="C840" i="1"/>
  <c r="H840" i="1" s="1"/>
  <c r="D839" i="1"/>
  <c r="C839" i="1"/>
  <c r="H839" i="1" s="1"/>
  <c r="G838" i="1"/>
  <c r="D838" i="1"/>
  <c r="C838" i="1"/>
  <c r="H838" i="1" s="1"/>
  <c r="G837" i="1"/>
  <c r="D837" i="1"/>
  <c r="C837" i="1"/>
  <c r="H837" i="1" s="1"/>
  <c r="D836" i="1"/>
  <c r="C836" i="1"/>
  <c r="H836" i="1" s="1"/>
  <c r="D835" i="1"/>
  <c r="C835" i="1"/>
  <c r="H835" i="1" s="1"/>
  <c r="G834" i="1"/>
  <c r="D834" i="1"/>
  <c r="C834" i="1"/>
  <c r="H834" i="1" s="1"/>
  <c r="G833" i="1"/>
  <c r="D833" i="1"/>
  <c r="C833" i="1"/>
  <c r="H833" i="1" s="1"/>
  <c r="D832" i="1"/>
  <c r="C832" i="1"/>
  <c r="H832" i="1" s="1"/>
  <c r="D831" i="1"/>
  <c r="C831" i="1"/>
  <c r="H831" i="1" s="1"/>
  <c r="G830" i="1"/>
  <c r="D830" i="1"/>
  <c r="C830" i="1"/>
  <c r="H830" i="1" s="1"/>
  <c r="G829" i="1"/>
  <c r="D829" i="1"/>
  <c r="C829" i="1"/>
  <c r="H829" i="1" s="1"/>
  <c r="G828" i="1"/>
  <c r="D828" i="1"/>
  <c r="C828" i="1"/>
  <c r="H828" i="1" s="1"/>
  <c r="D827" i="1"/>
  <c r="C827" i="1"/>
  <c r="H827" i="1" s="1"/>
  <c r="G826" i="1"/>
  <c r="D826" i="1"/>
  <c r="C826" i="1"/>
  <c r="H826" i="1" s="1"/>
  <c r="G825" i="1"/>
  <c r="D825" i="1"/>
  <c r="C825" i="1"/>
  <c r="H825" i="1" s="1"/>
  <c r="G824" i="1"/>
  <c r="D824" i="1"/>
  <c r="C824" i="1"/>
  <c r="H824" i="1" s="1"/>
  <c r="D823" i="1"/>
  <c r="C823" i="1"/>
  <c r="H823" i="1" s="1"/>
  <c r="G822" i="1"/>
  <c r="D822" i="1"/>
  <c r="C822" i="1"/>
  <c r="H822" i="1" s="1"/>
  <c r="G821" i="1"/>
  <c r="D821" i="1"/>
  <c r="C821" i="1"/>
  <c r="H821" i="1" s="1"/>
  <c r="G820" i="1"/>
  <c r="D820" i="1"/>
  <c r="C820" i="1"/>
  <c r="H820" i="1" s="1"/>
  <c r="D819" i="1"/>
  <c r="C819" i="1"/>
  <c r="H819" i="1" s="1"/>
  <c r="D818" i="1"/>
  <c r="C818" i="1"/>
  <c r="H818" i="1" s="1"/>
  <c r="G817" i="1"/>
  <c r="D817" i="1"/>
  <c r="C817" i="1"/>
  <c r="H817" i="1" s="1"/>
  <c r="G816" i="1"/>
  <c r="D816" i="1"/>
  <c r="C816" i="1"/>
  <c r="H816" i="1" s="1"/>
  <c r="D815" i="1"/>
  <c r="C815" i="1"/>
  <c r="H815" i="1" s="1"/>
  <c r="D814" i="1"/>
  <c r="C814" i="1"/>
  <c r="H814" i="1" s="1"/>
  <c r="G813" i="1"/>
  <c r="D813" i="1"/>
  <c r="C813" i="1"/>
  <c r="H813" i="1" s="1"/>
  <c r="G812" i="1"/>
  <c r="D812" i="1"/>
  <c r="C812" i="1"/>
  <c r="H812" i="1" s="1"/>
  <c r="D811" i="1"/>
  <c r="C811" i="1"/>
  <c r="H811" i="1" s="1"/>
  <c r="D810" i="1"/>
  <c r="C810" i="1"/>
  <c r="H810" i="1" s="1"/>
  <c r="G809" i="1"/>
  <c r="D809" i="1"/>
  <c r="C809" i="1"/>
  <c r="H809" i="1" s="1"/>
  <c r="G808" i="1"/>
  <c r="D808" i="1"/>
  <c r="C808" i="1"/>
  <c r="H808" i="1" s="1"/>
  <c r="D807" i="1"/>
  <c r="C807" i="1"/>
  <c r="H807" i="1" s="1"/>
  <c r="D806" i="1"/>
  <c r="C806" i="1"/>
  <c r="H806" i="1" s="1"/>
  <c r="G805" i="1"/>
  <c r="D805" i="1"/>
  <c r="C805" i="1"/>
  <c r="H805" i="1" s="1"/>
  <c r="G804" i="1"/>
  <c r="D804" i="1"/>
  <c r="C804" i="1"/>
  <c r="H804" i="1" s="1"/>
  <c r="D803" i="1"/>
  <c r="C803" i="1"/>
  <c r="H803" i="1" s="1"/>
  <c r="D802" i="1"/>
  <c r="C802" i="1"/>
  <c r="H802" i="1" s="1"/>
  <c r="G801" i="1"/>
  <c r="D801" i="1"/>
  <c r="C801" i="1"/>
  <c r="H801" i="1" s="1"/>
  <c r="G800" i="1"/>
  <c r="D800" i="1"/>
  <c r="C800" i="1"/>
  <c r="H800" i="1" s="1"/>
  <c r="D799" i="1"/>
  <c r="C799" i="1"/>
  <c r="H799" i="1" s="1"/>
  <c r="D798" i="1"/>
  <c r="C798" i="1"/>
  <c r="H798" i="1" s="1"/>
  <c r="G797" i="1"/>
  <c r="D797" i="1"/>
  <c r="C797" i="1"/>
  <c r="H797" i="1" s="1"/>
  <c r="G796" i="1"/>
  <c r="D796" i="1"/>
  <c r="C796" i="1"/>
  <c r="H796" i="1" s="1"/>
  <c r="D795" i="1"/>
  <c r="C795" i="1"/>
  <c r="H795" i="1" s="1"/>
  <c r="D794" i="1"/>
  <c r="C794" i="1"/>
  <c r="H794" i="1" s="1"/>
  <c r="G793" i="1"/>
  <c r="D793" i="1"/>
  <c r="C793" i="1"/>
  <c r="H793" i="1" s="1"/>
  <c r="G792" i="1"/>
  <c r="D792" i="1"/>
  <c r="C792" i="1"/>
  <c r="H792" i="1" s="1"/>
  <c r="D791" i="1"/>
  <c r="C791" i="1"/>
  <c r="H791" i="1" s="1"/>
  <c r="D790" i="1"/>
  <c r="C790" i="1"/>
  <c r="H790" i="1" s="1"/>
  <c r="G789" i="1"/>
  <c r="D789" i="1"/>
  <c r="C789" i="1"/>
  <c r="H789" i="1" s="1"/>
  <c r="G788" i="1"/>
  <c r="D788" i="1"/>
  <c r="C788" i="1"/>
  <c r="H788" i="1" s="1"/>
  <c r="D787" i="1"/>
  <c r="C787" i="1"/>
  <c r="H787" i="1" s="1"/>
  <c r="G786" i="1"/>
  <c r="D786" i="1"/>
  <c r="C786" i="1"/>
  <c r="H786" i="1" s="1"/>
  <c r="G785" i="1"/>
  <c r="D785" i="1"/>
  <c r="C785" i="1"/>
  <c r="H785" i="1" s="1"/>
  <c r="G784" i="1"/>
  <c r="D784" i="1"/>
  <c r="C784" i="1"/>
  <c r="H784" i="1" s="1"/>
  <c r="D783" i="1"/>
  <c r="C783" i="1"/>
  <c r="H783" i="1" s="1"/>
  <c r="G782" i="1"/>
  <c r="D782" i="1"/>
  <c r="C782" i="1"/>
  <c r="H782" i="1" s="1"/>
  <c r="G781" i="1"/>
  <c r="D781" i="1"/>
  <c r="C781" i="1"/>
  <c r="H781" i="1" s="1"/>
  <c r="G780" i="1"/>
  <c r="D780" i="1"/>
  <c r="C780" i="1"/>
  <c r="H780" i="1" s="1"/>
  <c r="D779" i="1"/>
  <c r="C779" i="1"/>
  <c r="H779" i="1" s="1"/>
  <c r="G778" i="1"/>
  <c r="D778" i="1"/>
  <c r="C778" i="1"/>
  <c r="H778" i="1" s="1"/>
  <c r="G777" i="1"/>
  <c r="D777" i="1"/>
  <c r="C777" i="1"/>
  <c r="H777" i="1" s="1"/>
  <c r="G776" i="1"/>
  <c r="D776" i="1"/>
  <c r="C776" i="1"/>
  <c r="H776" i="1" s="1"/>
  <c r="D775" i="1"/>
  <c r="C775" i="1"/>
  <c r="H775" i="1" s="1"/>
  <c r="G774" i="1"/>
  <c r="D774" i="1"/>
  <c r="C774" i="1"/>
  <c r="H774" i="1" s="1"/>
  <c r="G773" i="1"/>
  <c r="D773" i="1"/>
  <c r="C773" i="1"/>
  <c r="H773" i="1" s="1"/>
  <c r="G772" i="1"/>
  <c r="D772" i="1"/>
  <c r="C772" i="1"/>
  <c r="H772" i="1" s="1"/>
  <c r="D771" i="1"/>
  <c r="C771" i="1"/>
  <c r="H771" i="1" s="1"/>
  <c r="G770" i="1"/>
  <c r="D770" i="1"/>
  <c r="C770" i="1"/>
  <c r="H770" i="1" s="1"/>
  <c r="G769" i="1"/>
  <c r="D769" i="1"/>
  <c r="C769" i="1"/>
  <c r="H769" i="1" s="1"/>
  <c r="G768" i="1"/>
  <c r="D768" i="1"/>
  <c r="C768" i="1"/>
  <c r="H768" i="1" s="1"/>
  <c r="D767" i="1"/>
  <c r="C767" i="1"/>
  <c r="H767" i="1" s="1"/>
  <c r="G766" i="1"/>
  <c r="D766" i="1"/>
  <c r="C766" i="1"/>
  <c r="H766" i="1" s="1"/>
  <c r="G765" i="1"/>
  <c r="D765" i="1"/>
  <c r="C765" i="1"/>
  <c r="H765" i="1" s="1"/>
  <c r="G764" i="1"/>
  <c r="D764" i="1"/>
  <c r="C764" i="1"/>
  <c r="H764" i="1" s="1"/>
  <c r="D763" i="1"/>
  <c r="C763" i="1"/>
  <c r="H763" i="1" s="1"/>
  <c r="G762" i="1"/>
  <c r="D762" i="1"/>
  <c r="C762" i="1"/>
  <c r="H762" i="1" s="1"/>
  <c r="G761" i="1"/>
  <c r="D761" i="1"/>
  <c r="C761" i="1"/>
  <c r="H761" i="1" s="1"/>
  <c r="G760" i="1"/>
  <c r="D760" i="1"/>
  <c r="C760" i="1"/>
  <c r="H760" i="1" s="1"/>
  <c r="D759" i="1"/>
  <c r="C759" i="1"/>
  <c r="H759" i="1" s="1"/>
  <c r="G758" i="1"/>
  <c r="D758" i="1"/>
  <c r="C758" i="1"/>
  <c r="H758" i="1" s="1"/>
  <c r="G757" i="1"/>
  <c r="D757" i="1"/>
  <c r="C757" i="1"/>
  <c r="H757" i="1" s="1"/>
  <c r="G756" i="1"/>
  <c r="D756" i="1"/>
  <c r="C756" i="1"/>
  <c r="H756" i="1" s="1"/>
  <c r="H755" i="1"/>
  <c r="D755" i="1"/>
  <c r="C755" i="1"/>
  <c r="G755" i="1" s="1"/>
  <c r="H754" i="1"/>
  <c r="D754" i="1"/>
  <c r="C754" i="1"/>
  <c r="G754" i="1" s="1"/>
  <c r="H753" i="1"/>
  <c r="D753" i="1"/>
  <c r="C753" i="1"/>
  <c r="G753" i="1" s="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D730" i="1"/>
  <c r="G730" i="1" s="1"/>
  <c r="C730" i="1"/>
  <c r="H729" i="1"/>
  <c r="D729" i="1"/>
  <c r="G729" i="1" s="1"/>
  <c r="C729" i="1"/>
  <c r="H728" i="1"/>
  <c r="G728" i="1"/>
  <c r="D728" i="1"/>
  <c r="C728" i="1"/>
  <c r="D727" i="1"/>
  <c r="G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D698" i="1"/>
  <c r="G698" i="1" s="1"/>
  <c r="C698" i="1"/>
  <c r="H697" i="1"/>
  <c r="G697" i="1"/>
  <c r="D697" i="1"/>
  <c r="C697" i="1"/>
  <c r="D696" i="1"/>
  <c r="G696" i="1" s="1"/>
  <c r="C696"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G649" i="1" s="1"/>
  <c r="C649" i="1"/>
  <c r="D648" i="1"/>
  <c r="H648" i="1" s="1"/>
  <c r="C648" i="1"/>
  <c r="D647" i="1"/>
  <c r="H647" i="1" s="1"/>
  <c r="C647" i="1"/>
  <c r="D646" i="1"/>
  <c r="G646" i="1" s="1"/>
  <c r="C646" i="1"/>
  <c r="D645" i="1"/>
  <c r="G645" i="1" s="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D422" i="1"/>
  <c r="H422" i="1" s="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D379" i="1"/>
  <c r="H379" i="1" s="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G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D195" i="1"/>
  <c r="H195" i="1" s="1"/>
  <c r="C195" i="1"/>
  <c r="D194" i="1"/>
  <c r="H194" i="1" s="1"/>
  <c r="C194" i="1"/>
  <c r="D193" i="1"/>
  <c r="H193" i="1" s="1"/>
  <c r="C193" i="1"/>
  <c r="G192"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H182" i="1" s="1"/>
  <c r="C182" i="1"/>
  <c r="H181" i="1"/>
  <c r="G181" i="1"/>
  <c r="D181" i="1"/>
  <c r="C181" i="1"/>
  <c r="H180" i="1"/>
  <c r="G180" i="1"/>
  <c r="D180" i="1"/>
  <c r="C180" i="1"/>
  <c r="H179" i="1"/>
  <c r="G179" i="1"/>
  <c r="D179" i="1"/>
  <c r="C179" i="1"/>
  <c r="D178" i="1"/>
  <c r="G178" i="1" s="1"/>
  <c r="C178" i="1"/>
  <c r="D177" i="1"/>
  <c r="G177" i="1" s="1"/>
  <c r="C177" i="1"/>
  <c r="D176" i="1"/>
  <c r="G176" i="1" s="1"/>
  <c r="C176" i="1"/>
  <c r="D175" i="1"/>
  <c r="G175" i="1" s="1"/>
  <c r="C175" i="1"/>
  <c r="D174" i="1"/>
  <c r="G174" i="1" s="1"/>
  <c r="C174" i="1"/>
  <c r="D173" i="1"/>
  <c r="G173" i="1" s="1"/>
  <c r="C173" i="1"/>
  <c r="H172" i="1"/>
  <c r="G172" i="1"/>
  <c r="D172" i="1"/>
  <c r="C172" i="1"/>
  <c r="D171" i="1"/>
  <c r="G171" i="1" s="1"/>
  <c r="C171"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H162" i="1" s="1"/>
  <c r="C162" i="1"/>
  <c r="D161" i="1"/>
  <c r="H161" i="1" s="1"/>
  <c r="C161" i="1"/>
  <c r="H159" i="1"/>
  <c r="G159" i="1"/>
  <c r="D159" i="1"/>
  <c r="C159" i="1"/>
  <c r="D158" i="1"/>
  <c r="H158" i="1" s="1"/>
  <c r="C158" i="1"/>
  <c r="H157" i="1"/>
  <c r="G157" i="1"/>
  <c r="D157" i="1"/>
  <c r="C157" i="1"/>
  <c r="D156" i="1"/>
  <c r="H156" i="1" s="1"/>
  <c r="C156" i="1"/>
  <c r="H155" i="1"/>
  <c r="G155" i="1"/>
  <c r="D155" i="1"/>
  <c r="C155" i="1"/>
  <c r="D154" i="1"/>
  <c r="H154" i="1" s="1"/>
  <c r="C154" i="1"/>
  <c r="D153" i="1"/>
  <c r="H153" i="1" s="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D126" i="1"/>
  <c r="G126" i="1" s="1"/>
  <c r="C126" i="1"/>
  <c r="D125" i="1"/>
  <c r="G125" i="1" s="1"/>
  <c r="C125" i="1"/>
  <c r="D124" i="1"/>
  <c r="G124" i="1" s="1"/>
  <c r="C124" i="1"/>
  <c r="D123" i="1"/>
  <c r="H123" i="1" s="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G71" i="1"/>
  <c r="D71" i="1"/>
  <c r="H71" i="1" s="1"/>
  <c r="C71" i="1"/>
  <c r="H70" i="1"/>
  <c r="G70" i="1"/>
  <c r="D70" i="1"/>
  <c r="C70" i="1"/>
  <c r="H69" i="1"/>
  <c r="G69" i="1"/>
  <c r="D69" i="1"/>
  <c r="C69" i="1"/>
  <c r="H68" i="1"/>
  <c r="G68" i="1"/>
  <c r="D68" i="1"/>
  <c r="C68" i="1"/>
  <c r="H67" i="1"/>
  <c r="G67" i="1"/>
  <c r="D67" i="1"/>
  <c r="C67" i="1"/>
  <c r="G66" i="1"/>
  <c r="D66" i="1"/>
  <c r="H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G56" i="1"/>
  <c r="D56" i="1"/>
  <c r="H56" i="1" s="1"/>
  <c r="C56" i="1"/>
  <c r="G55"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6" i="9" l="1"/>
  <c r="B36" i="9" s="1"/>
  <c r="H1683" i="1"/>
  <c r="G1681" i="1"/>
  <c r="G1685" i="1"/>
  <c r="G1686" i="1"/>
  <c r="G1614" i="1"/>
  <c r="H1611" i="1"/>
  <c r="G1610" i="1"/>
  <c r="C1604" i="1"/>
  <c r="G1604" i="1" s="1"/>
  <c r="H1607" i="1"/>
  <c r="H1595" i="1"/>
  <c r="D6" i="8"/>
  <c r="G1594" i="1"/>
  <c r="H1591" i="1"/>
  <c r="H1587" i="1"/>
  <c r="C1585" i="1"/>
  <c r="H1585" i="1" s="1"/>
  <c r="G678" i="1"/>
  <c r="G54" i="1"/>
  <c r="F58" i="4"/>
  <c r="G416" i="1"/>
  <c r="B296" i="9"/>
  <c r="G651" i="1"/>
  <c r="E26" i="9"/>
  <c r="B26" i="9" s="1"/>
  <c r="G415" i="1"/>
  <c r="E648" i="4"/>
  <c r="D642" i="1" s="1"/>
  <c r="G195" i="1"/>
  <c r="E31" i="9"/>
  <c r="B31" i="9" s="1"/>
  <c r="E326" i="9"/>
  <c r="B326" i="9" s="1"/>
  <c r="E312" i="9"/>
  <c r="B312" i="9" s="1"/>
  <c r="H730" i="1"/>
  <c r="H727" i="1"/>
  <c r="E48" i="9"/>
  <c r="B48" i="9" s="1"/>
  <c r="H717" i="1"/>
  <c r="H698" i="1"/>
  <c r="H696" i="1"/>
  <c r="H695" i="1"/>
  <c r="H676" i="1"/>
  <c r="E34" i="9"/>
  <c r="B34" i="9" s="1"/>
  <c r="G648" i="1"/>
  <c r="G647" i="1"/>
  <c r="H646" i="1"/>
  <c r="H649" i="1"/>
  <c r="H645" i="1"/>
  <c r="G388" i="1"/>
  <c r="G389" i="1"/>
  <c r="F393" i="4"/>
  <c r="G380" i="1"/>
  <c r="G374" i="1"/>
  <c r="G379" i="1"/>
  <c r="H301" i="1"/>
  <c r="G300" i="1"/>
  <c r="G423" i="1"/>
  <c r="G298" i="1"/>
  <c r="G421" i="1"/>
  <c r="G422" i="1"/>
  <c r="E83" i="9"/>
  <c r="B83" i="9" s="1"/>
  <c r="F247" i="9"/>
  <c r="B247" i="9" s="1"/>
  <c r="H258" i="1"/>
  <c r="G258" i="1"/>
  <c r="G265" i="1"/>
  <c r="G267" i="1"/>
  <c r="H212" i="1"/>
  <c r="H213" i="1"/>
  <c r="E57" i="9"/>
  <c r="H190" i="1"/>
  <c r="B244" i="9"/>
  <c r="G194" i="1"/>
  <c r="F243" i="9"/>
  <c r="E56" i="9"/>
  <c r="B56" i="9" s="1"/>
  <c r="G193" i="1"/>
  <c r="F242" i="9"/>
  <c r="B242" i="9" s="1"/>
  <c r="G182" i="1"/>
  <c r="F239" i="9"/>
  <c r="B239" i="9" s="1"/>
  <c r="F238" i="9"/>
  <c r="B238" i="9" s="1"/>
  <c r="H178" i="1"/>
  <c r="H177" i="1"/>
  <c r="H176" i="1"/>
  <c r="H174" i="1"/>
  <c r="H175" i="1"/>
  <c r="H173" i="1"/>
  <c r="H171" i="1"/>
  <c r="H170" i="1"/>
  <c r="H169" i="1"/>
  <c r="H168" i="1"/>
  <c r="H166" i="1"/>
  <c r="H167" i="1"/>
  <c r="F170" i="4"/>
  <c r="H165" i="1"/>
  <c r="H164" i="1"/>
  <c r="H163" i="1"/>
  <c r="E49" i="9"/>
  <c r="G161" i="1"/>
  <c r="G162" i="1"/>
  <c r="E164" i="4"/>
  <c r="D160" i="1" s="1"/>
  <c r="G156" i="1"/>
  <c r="G158" i="1"/>
  <c r="G154" i="1"/>
  <c r="G153" i="1"/>
  <c r="G150" i="1"/>
  <c r="G151" i="1"/>
  <c r="G130" i="1"/>
  <c r="G131" i="1"/>
  <c r="G132" i="1"/>
  <c r="H125" i="1"/>
  <c r="H126" i="1"/>
  <c r="H124" i="1"/>
  <c r="F126" i="4"/>
  <c r="G121" i="1"/>
  <c r="G122" i="1"/>
  <c r="G123" i="1"/>
  <c r="F236" i="9"/>
  <c r="B236" i="9" s="1"/>
  <c r="G87" i="1"/>
  <c r="G89" i="1"/>
  <c r="F91" i="4"/>
  <c r="E38" i="9"/>
  <c r="B38" i="9" s="1"/>
  <c r="E35" i="9"/>
  <c r="B35" i="9" s="1"/>
  <c r="E307" i="9"/>
  <c r="E37" i="9"/>
  <c r="B37" i="9" s="1"/>
  <c r="E320" i="9"/>
  <c r="B320" i="9" s="1"/>
  <c r="G790" i="1"/>
  <c r="G794" i="1"/>
  <c r="G798" i="1"/>
  <c r="G802" i="1"/>
  <c r="G806" i="1"/>
  <c r="G810" i="1"/>
  <c r="G814" i="1"/>
  <c r="G818" i="1"/>
  <c r="G832" i="1"/>
  <c r="G836" i="1"/>
  <c r="G840" i="1"/>
  <c r="G759" i="1"/>
  <c r="G763" i="1"/>
  <c r="G767" i="1"/>
  <c r="G771" i="1"/>
  <c r="G775" i="1"/>
  <c r="G779" i="1"/>
  <c r="G783" i="1"/>
  <c r="G787" i="1"/>
  <c r="G791" i="1"/>
  <c r="G795" i="1"/>
  <c r="G799" i="1"/>
  <c r="G803" i="1"/>
  <c r="G807" i="1"/>
  <c r="G811" i="1"/>
  <c r="G815" i="1"/>
  <c r="G819" i="1"/>
  <c r="G823" i="1"/>
  <c r="G827" i="1"/>
  <c r="G831" i="1"/>
  <c r="G835" i="1"/>
  <c r="G839" i="1"/>
  <c r="H1224" i="1"/>
  <c r="G1050" i="1"/>
  <c r="G1140" i="1"/>
  <c r="H1154" i="1"/>
  <c r="G1165" i="1"/>
  <c r="G1169" i="1"/>
  <c r="G1173" i="1"/>
  <c r="G1176" i="1"/>
  <c r="G1185" i="1"/>
  <c r="G1189" i="1"/>
  <c r="H1258" i="1"/>
  <c r="G1258"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96" i="1"/>
  <c r="G1100" i="1"/>
  <c r="G1104" i="1"/>
  <c r="G1108" i="1"/>
  <c r="G1112" i="1"/>
  <c r="G1116" i="1"/>
  <c r="G1120" i="1"/>
  <c r="G1128" i="1"/>
  <c r="G1132" i="1"/>
  <c r="G1136" i="1"/>
  <c r="H1153" i="1"/>
  <c r="G1156" i="1"/>
  <c r="G1160" i="1"/>
  <c r="G1164" i="1"/>
  <c r="G1168" i="1"/>
  <c r="G1172" i="1"/>
  <c r="G1184" i="1"/>
  <c r="G1188" i="1"/>
  <c r="G1095" i="1"/>
  <c r="G1099" i="1"/>
  <c r="G1103" i="1"/>
  <c r="G1107" i="1"/>
  <c r="G1111" i="1"/>
  <c r="G1115" i="1"/>
  <c r="G1119" i="1"/>
  <c r="G1123" i="1"/>
  <c r="G1127" i="1"/>
  <c r="G1131" i="1"/>
  <c r="G1135" i="1"/>
  <c r="G1139" i="1"/>
  <c r="H1257" i="1"/>
  <c r="G1257" i="1"/>
  <c r="G1383" i="1"/>
  <c r="H1406" i="1"/>
  <c r="H1410" i="1"/>
  <c r="H1414" i="1"/>
  <c r="H1418" i="1"/>
  <c r="H1422" i="1"/>
  <c r="H1424" i="1"/>
  <c r="G1424" i="1"/>
  <c r="H1461" i="1"/>
  <c r="H1465" i="1"/>
  <c r="H1469" i="1"/>
  <c r="H1473" i="1"/>
  <c r="H1477" i="1"/>
  <c r="H1481" i="1"/>
  <c r="H1542" i="1"/>
  <c r="G1542" i="1"/>
  <c r="I1542" i="1" s="1"/>
  <c r="H1546" i="1"/>
  <c r="G1546" i="1"/>
  <c r="I1546" i="1" s="1"/>
  <c r="H1425" i="1"/>
  <c r="G1425" i="1"/>
  <c r="H1427" i="1"/>
  <c r="G1427" i="1"/>
  <c r="H1429" i="1"/>
  <c r="G1429" i="1"/>
  <c r="H1460" i="1"/>
  <c r="H1464" i="1"/>
  <c r="H1468" i="1"/>
  <c r="H1472" i="1"/>
  <c r="H1476" i="1"/>
  <c r="H1480" i="1"/>
  <c r="H1484" i="1"/>
  <c r="G1556" i="1"/>
  <c r="H1556" i="1"/>
  <c r="H1602" i="1"/>
  <c r="G1602" i="1"/>
  <c r="J1542" i="1"/>
  <c r="J1546" i="1"/>
  <c r="G1384" i="1"/>
  <c r="H1403" i="1"/>
  <c r="H1407" i="1"/>
  <c r="H1411" i="1"/>
  <c r="H1415" i="1"/>
  <c r="H1419" i="1"/>
  <c r="H1423" i="1"/>
  <c r="H1426" i="1"/>
  <c r="G1426" i="1"/>
  <c r="H1428" i="1"/>
  <c r="G1428" i="1"/>
  <c r="H1430" i="1"/>
  <c r="G1430" i="1"/>
  <c r="I1541" i="1"/>
  <c r="H1541" i="1"/>
  <c r="H1544" i="1"/>
  <c r="I1544" i="1" s="1"/>
  <c r="J1544" i="1"/>
  <c r="H1545" i="1"/>
  <c r="I1545" i="1" s="1"/>
  <c r="G1550" i="1"/>
  <c r="I1550" i="1" s="1"/>
  <c r="G1554" i="1"/>
  <c r="I1554" i="1" s="1"/>
  <c r="G1558" i="1"/>
  <c r="I1558" i="1" s="1"/>
  <c r="G1562" i="1"/>
  <c r="I1562" i="1" s="1"/>
  <c r="H1564" i="1"/>
  <c r="I1564" i="1" s="1"/>
  <c r="G1578" i="1"/>
  <c r="I1578" i="1" s="1"/>
  <c r="G1580" i="1"/>
  <c r="I1580" i="1" s="1"/>
  <c r="G1589" i="1"/>
  <c r="G1593" i="1"/>
  <c r="G1597" i="1"/>
  <c r="G1601" i="1"/>
  <c r="E7" i="4"/>
  <c r="D49" i="4"/>
  <c r="F160" i="4"/>
  <c r="F178" i="4"/>
  <c r="E647" i="4"/>
  <c r="D641" i="1" s="1"/>
  <c r="E431" i="4"/>
  <c r="E522" i="4"/>
  <c r="D516" i="1" s="1"/>
  <c r="F585" i="4"/>
  <c r="D584" i="4"/>
  <c r="D119" i="5"/>
  <c r="F120" i="5"/>
  <c r="D178" i="5"/>
  <c r="G339" i="9"/>
  <c r="F219" i="5"/>
  <c r="E89" i="6"/>
  <c r="D1485" i="1" s="1"/>
  <c r="D1486" i="1"/>
  <c r="G1486" i="1" s="1"/>
  <c r="G1543" i="1"/>
  <c r="I1543" i="1" s="1"/>
  <c r="G1547" i="1"/>
  <c r="G1549" i="1"/>
  <c r="I1549" i="1" s="1"/>
  <c r="J1549" i="1"/>
  <c r="H1551" i="1"/>
  <c r="I1551" i="1" s="1"/>
  <c r="G1553" i="1"/>
  <c r="I1553" i="1" s="1"/>
  <c r="J1553" i="1"/>
  <c r="H1555" i="1"/>
  <c r="G1557" i="1"/>
  <c r="I1557" i="1" s="1"/>
  <c r="J1557" i="1"/>
  <c r="H1559" i="1"/>
  <c r="I1559" i="1" s="1"/>
  <c r="G1561" i="1"/>
  <c r="I1561" i="1" s="1"/>
  <c r="J1561" i="1"/>
  <c r="H1563" i="1"/>
  <c r="I1565" i="1"/>
  <c r="I1567" i="1"/>
  <c r="I1569" i="1"/>
  <c r="J1578" i="1"/>
  <c r="J1580" i="1"/>
  <c r="H1604" i="1"/>
  <c r="H1608" i="1"/>
  <c r="G1608" i="1"/>
  <c r="H1612" i="1"/>
  <c r="G1612" i="1"/>
  <c r="H1616" i="1"/>
  <c r="G1616" i="1"/>
  <c r="H1620" i="1"/>
  <c r="G1620" i="1"/>
  <c r="F112" i="4"/>
  <c r="F154" i="4"/>
  <c r="D153" i="4"/>
  <c r="E202" i="4"/>
  <c r="D198" i="1" s="1"/>
  <c r="F216" i="4"/>
  <c r="F262" i="4"/>
  <c r="D648" i="4"/>
  <c r="E466" i="4"/>
  <c r="D460" i="1" s="1"/>
  <c r="F470" i="4"/>
  <c r="G195" i="9"/>
  <c r="E195" i="9" s="1"/>
  <c r="B195" i="9" s="1"/>
  <c r="E491" i="4"/>
  <c r="D485" i="1" s="1"/>
  <c r="F572" i="4"/>
  <c r="D571" i="4"/>
  <c r="E597" i="4"/>
  <c r="D591" i="1" s="1"/>
  <c r="G156" i="9"/>
  <c r="E156" i="9" s="1"/>
  <c r="B156" i="9" s="1"/>
  <c r="F607" i="4"/>
  <c r="G337" i="9"/>
  <c r="E337" i="9" s="1"/>
  <c r="B337" i="9" s="1"/>
  <c r="F197" i="5"/>
  <c r="D1223" i="1"/>
  <c r="H339" i="9"/>
  <c r="F5" i="6"/>
  <c r="F130" i="6"/>
  <c r="D129" i="6"/>
  <c r="D38" i="7"/>
  <c r="C1572" i="1"/>
  <c r="D44" i="8"/>
  <c r="C1583" i="1"/>
  <c r="J1564" i="1"/>
  <c r="G1579" i="1"/>
  <c r="I1579" i="1" s="1"/>
  <c r="J1579" i="1"/>
  <c r="G1581" i="1"/>
  <c r="I1581" i="1" s="1"/>
  <c r="J1581" i="1"/>
  <c r="H1584" i="1"/>
  <c r="G1584" i="1"/>
  <c r="H1588" i="1"/>
  <c r="G1588" i="1"/>
  <c r="H1592" i="1"/>
  <c r="G1592" i="1"/>
  <c r="H1596" i="1"/>
  <c r="G1596" i="1"/>
  <c r="H1600" i="1"/>
  <c r="G1600" i="1"/>
  <c r="F7" i="4"/>
  <c r="F322" i="4"/>
  <c r="D321" i="4"/>
  <c r="F374" i="4"/>
  <c r="D373" i="4"/>
  <c r="F485" i="4"/>
  <c r="D479" i="4"/>
  <c r="D522" i="4"/>
  <c r="F523" i="4"/>
  <c r="F537" i="4"/>
  <c r="D536" i="4"/>
  <c r="D1075" i="1"/>
  <c r="G315" i="9"/>
  <c r="G316" i="9"/>
  <c r="D147" i="5"/>
  <c r="F150" i="5"/>
  <c r="D1190" i="1"/>
  <c r="E178" i="5"/>
  <c r="J1551" i="1"/>
  <c r="J1559" i="1"/>
  <c r="G1566" i="1"/>
  <c r="I1566" i="1" s="1"/>
  <c r="J1566" i="1"/>
  <c r="G1568" i="1"/>
  <c r="I1568" i="1" s="1"/>
  <c r="J1568" i="1"/>
  <c r="G1570" i="1"/>
  <c r="I1570" i="1" s="1"/>
  <c r="J1570" i="1"/>
  <c r="G1574" i="1"/>
  <c r="I1574" i="1" s="1"/>
  <c r="J1574" i="1"/>
  <c r="G1576" i="1"/>
  <c r="I1576" i="1" s="1"/>
  <c r="J1576" i="1"/>
  <c r="G1605" i="1"/>
  <c r="G1609" i="1"/>
  <c r="G1613" i="1"/>
  <c r="G1617"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D106" i="4"/>
  <c r="F107" i="4"/>
  <c r="D140" i="4"/>
  <c r="F141" i="4"/>
  <c r="F202" i="4"/>
  <c r="E321" i="4"/>
  <c r="D316" i="1" s="1"/>
  <c r="E373" i="4"/>
  <c r="D368" i="1" s="1"/>
  <c r="F426" i="4"/>
  <c r="D647" i="4"/>
  <c r="F431" i="4"/>
  <c r="D430" i="4"/>
  <c r="F497" i="4"/>
  <c r="D491" i="4"/>
  <c r="E536" i="4"/>
  <c r="D597" i="4"/>
  <c r="F630" i="4"/>
  <c r="D629" i="4"/>
  <c r="D7" i="5"/>
  <c r="F8" i="5"/>
  <c r="E12" i="5"/>
  <c r="F76" i="5"/>
  <c r="D70" i="5"/>
  <c r="H314" i="9"/>
  <c r="E88" i="5"/>
  <c r="D1093" i="1" s="1"/>
  <c r="H1093" i="1" s="1"/>
  <c r="D1094" i="1"/>
  <c r="G1094" i="1" s="1"/>
  <c r="H316" i="9"/>
  <c r="H315" i="9"/>
  <c r="D1155" i="1"/>
  <c r="G1155" i="1" s="1"/>
  <c r="E255" i="5"/>
  <c r="D1259" i="1" s="1"/>
  <c r="H1259" i="1" s="1"/>
  <c r="D1402" i="1"/>
  <c r="H1402" i="1" s="1"/>
  <c r="E5" i="6"/>
  <c r="F99" i="6"/>
  <c r="D89" i="6"/>
  <c r="D45" i="8"/>
  <c r="G342" i="9" s="1"/>
  <c r="E342" i="9" s="1"/>
  <c r="C1623" i="1"/>
  <c r="G193" i="9"/>
  <c r="E193" i="9" s="1"/>
  <c r="B193" i="9" s="1"/>
  <c r="B57" i="9"/>
  <c r="B119" i="9"/>
  <c r="B151" i="9"/>
  <c r="G187" i="9"/>
  <c r="E187" i="9" s="1"/>
  <c r="B187" i="9" s="1"/>
  <c r="E153" i="4"/>
  <c r="E5" i="7"/>
  <c r="B50" i="9"/>
  <c r="B111" i="9"/>
  <c r="B143" i="9"/>
  <c r="G185" i="9"/>
  <c r="E185" i="9" s="1"/>
  <c r="B185" i="9" s="1"/>
  <c r="E49" i="4"/>
  <c r="D45" i="1" s="1"/>
  <c r="D82" i="4"/>
  <c r="D6" i="4" s="1"/>
  <c r="D164" i="4"/>
  <c r="D230" i="4"/>
  <c r="E273" i="4"/>
  <c r="D269" i="1" s="1"/>
  <c r="D309" i="4"/>
  <c r="D361" i="4"/>
  <c r="G314" i="9"/>
  <c r="E314" i="9" s="1"/>
  <c r="B314" i="9" s="1"/>
  <c r="F89" i="5"/>
  <c r="E35" i="6"/>
  <c r="B49" i="9"/>
  <c r="B103" i="9"/>
  <c r="B135"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M228"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0" i="9"/>
  <c r="E180" i="9" s="1"/>
  <c r="B180" i="9" s="1"/>
  <c r="I10" i="9"/>
  <c r="B161" i="9"/>
  <c r="G183" i="9"/>
  <c r="E183" i="9" s="1"/>
  <c r="B183" i="9" s="1"/>
  <c r="G191" i="9"/>
  <c r="E191" i="9" s="1"/>
  <c r="B191" i="9" s="1"/>
  <c r="G199" i="9"/>
  <c r="E199" i="9" s="1"/>
  <c r="B199" i="9" s="1"/>
  <c r="E53" i="9"/>
  <c r="B53" i="9" s="1"/>
  <c r="B107" i="9"/>
  <c r="B115" i="9"/>
  <c r="B123" i="9"/>
  <c r="B131" i="9"/>
  <c r="B139" i="9"/>
  <c r="B147" i="9"/>
  <c r="B155" i="9"/>
  <c r="G181" i="9"/>
  <c r="E181" i="9" s="1"/>
  <c r="B181" i="9" s="1"/>
  <c r="G189" i="9"/>
  <c r="E189" i="9" s="1"/>
  <c r="B189" i="9" s="1"/>
  <c r="G197" i="9"/>
  <c r="E197" i="9" s="1"/>
  <c r="B197" i="9" s="1"/>
  <c r="G205" i="9"/>
  <c r="E205" i="9" s="1"/>
  <c r="B205" i="9" s="1"/>
  <c r="B168" i="9"/>
  <c r="B172" i="9"/>
  <c r="B281" i="9"/>
  <c r="E167" i="9"/>
  <c r="B167" i="9" s="1"/>
  <c r="E171" i="9"/>
  <c r="B171" i="9" s="1"/>
  <c r="B241" i="9"/>
  <c r="B257" i="9"/>
  <c r="B285" i="9"/>
  <c r="F286" i="9"/>
  <c r="B286" i="9" s="1"/>
  <c r="E319" i="9"/>
  <c r="B319" i="9" s="1"/>
  <c r="E327" i="9"/>
  <c r="B327" i="9" s="1"/>
  <c r="F229" i="9"/>
  <c r="B229" i="9" s="1"/>
  <c r="F237" i="9"/>
  <c r="B237" i="9" s="1"/>
  <c r="F245" i="9"/>
  <c r="B245" i="9" s="1"/>
  <c r="F253" i="9"/>
  <c r="B253" i="9" s="1"/>
  <c r="F261" i="9"/>
  <c r="B261" i="9" s="1"/>
  <c r="F269" i="9"/>
  <c r="B269" i="9" s="1"/>
  <c r="B276" i="9"/>
  <c r="B280" i="9"/>
  <c r="B284" i="9"/>
  <c r="B288" i="9"/>
  <c r="B292" i="9"/>
  <c r="B303" i="9"/>
  <c r="B307" i="9"/>
  <c r="E311" i="9"/>
  <c r="B311" i="9" s="1"/>
  <c r="B340" i="9"/>
  <c r="B235" i="9"/>
  <c r="B243" i="9"/>
  <c r="B251" i="9"/>
  <c r="B259" i="9"/>
  <c r="B267" i="9"/>
  <c r="B313" i="9"/>
  <c r="E335" i="9"/>
  <c r="B335" i="9" s="1"/>
  <c r="G1585" i="1" l="1"/>
  <c r="B342" i="9"/>
  <c r="H16" i="3"/>
  <c r="C2" i="1"/>
  <c r="F228" i="9"/>
  <c r="B228" i="9" s="1"/>
  <c r="G269" i="1"/>
  <c r="H269" i="1"/>
  <c r="E152" i="4"/>
  <c r="D149" i="1"/>
  <c r="F89" i="6"/>
  <c r="C1485" i="1"/>
  <c r="F629" i="4"/>
  <c r="C623" i="1"/>
  <c r="F491" i="4"/>
  <c r="C485" i="1"/>
  <c r="F647" i="4"/>
  <c r="C641" i="1"/>
  <c r="F140" i="4"/>
  <c r="C136" i="1"/>
  <c r="H336" i="9"/>
  <c r="E177" i="5"/>
  <c r="D1182" i="1"/>
  <c r="E316" i="9"/>
  <c r="B316" i="9" s="1"/>
  <c r="F536" i="4"/>
  <c r="D535" i="4"/>
  <c r="C530" i="1"/>
  <c r="F479" i="4"/>
  <c r="C473" i="1"/>
  <c r="F321" i="4"/>
  <c r="C316" i="1"/>
  <c r="G1583" i="1"/>
  <c r="H1583" i="1"/>
  <c r="C1571" i="1"/>
  <c r="H34" i="3"/>
  <c r="D141" i="6"/>
  <c r="F119" i="5"/>
  <c r="C1124" i="1"/>
  <c r="E430" i="4"/>
  <c r="D425" i="1"/>
  <c r="F49" i="4"/>
  <c r="C45" i="1"/>
  <c r="H1486" i="1"/>
  <c r="G1093" i="1"/>
  <c r="E309" i="9"/>
  <c r="B309" i="9" s="1"/>
  <c r="F230" i="4"/>
  <c r="C226" i="1"/>
  <c r="B207" i="9"/>
  <c r="D1017" i="1"/>
  <c r="E7" i="5"/>
  <c r="E308" i="4"/>
  <c r="G1190" i="1"/>
  <c r="H1190" i="1"/>
  <c r="E315" i="9"/>
  <c r="B315" i="9" s="1"/>
  <c r="K1480" i="9"/>
  <c r="G343" i="9"/>
  <c r="E343" i="9" s="1"/>
  <c r="B343" i="9" s="1"/>
  <c r="I38" i="3"/>
  <c r="C1621" i="1"/>
  <c r="F129" i="6"/>
  <c r="C1525" i="1"/>
  <c r="F571" i="4"/>
  <c r="C565" i="1"/>
  <c r="E339" i="9"/>
  <c r="B339" i="9" s="1"/>
  <c r="F584" i="4"/>
  <c r="C578" i="1"/>
  <c r="E6" i="4"/>
  <c r="D3" i="1"/>
  <c r="G1402" i="1"/>
  <c r="E179" i="9"/>
  <c r="B179" i="9" s="1"/>
  <c r="F361" i="4"/>
  <c r="D360" i="4"/>
  <c r="C356" i="1"/>
  <c r="F164" i="4"/>
  <c r="C160" i="1"/>
  <c r="G1623" i="1"/>
  <c r="H1623" i="1"/>
  <c r="E141" i="6"/>
  <c r="D1401" i="1"/>
  <c r="I26" i="3"/>
  <c r="F597" i="4"/>
  <c r="C591" i="1"/>
  <c r="F430" i="4"/>
  <c r="D639" i="4"/>
  <c r="C424" i="1"/>
  <c r="F106" i="4"/>
  <c r="C102" i="1"/>
  <c r="E69" i="5"/>
  <c r="F373" i="4"/>
  <c r="C368" i="1"/>
  <c r="G460" i="1"/>
  <c r="H460" i="1"/>
  <c r="G198" i="1"/>
  <c r="H198" i="1"/>
  <c r="G336" i="9"/>
  <c r="E336" i="9" s="1"/>
  <c r="B336" i="9" s="1"/>
  <c r="F178" i="5"/>
  <c r="D177" i="5"/>
  <c r="C1182" i="1"/>
  <c r="G1259" i="1"/>
  <c r="H1094" i="1"/>
  <c r="E310" i="9"/>
  <c r="B310" i="9" s="1"/>
  <c r="D1431" i="1"/>
  <c r="I27" i="3"/>
  <c r="F309" i="4"/>
  <c r="D308" i="4"/>
  <c r="C304" i="1"/>
  <c r="F82" i="4"/>
  <c r="C78" i="1"/>
  <c r="D1538" i="1"/>
  <c r="I32" i="3"/>
  <c r="C1622" i="1"/>
  <c r="I39" i="3"/>
  <c r="F70" i="5"/>
  <c r="D69" i="5"/>
  <c r="C1075" i="1"/>
  <c r="F7" i="5"/>
  <c r="D6" i="5"/>
  <c r="H21" i="3"/>
  <c r="C1012" i="1"/>
  <c r="E535" i="4"/>
  <c r="D530" i="1"/>
  <c r="E360" i="4"/>
  <c r="G345" i="9"/>
  <c r="E345" i="9" s="1"/>
  <c r="F147" i="5"/>
  <c r="C1152" i="1"/>
  <c r="F522" i="4"/>
  <c r="C516" i="1"/>
  <c r="H1572" i="1"/>
  <c r="G1572" i="1"/>
  <c r="H1223" i="1"/>
  <c r="G1223" i="1"/>
  <c r="F648" i="4"/>
  <c r="C642" i="1"/>
  <c r="H24" i="9"/>
  <c r="D152" i="4"/>
  <c r="G24" i="9"/>
  <c r="F153" i="4"/>
  <c r="C149" i="1"/>
  <c r="E251" i="5"/>
  <c r="H1155" i="1"/>
  <c r="E24" i="9" l="1"/>
  <c r="H642" i="1"/>
  <c r="G642" i="1"/>
  <c r="D1255" i="1"/>
  <c r="I24" i="3"/>
  <c r="D299" i="4"/>
  <c r="F152" i="4"/>
  <c r="H17" i="3"/>
  <c r="C148" i="1"/>
  <c r="G516" i="1"/>
  <c r="H516" i="1"/>
  <c r="B345" i="9"/>
  <c r="E344" i="9"/>
  <c r="I10" i="3" s="1"/>
  <c r="G1075" i="1"/>
  <c r="H1075" i="1"/>
  <c r="H1622" i="1"/>
  <c r="G1622" i="1"/>
  <c r="G102" i="1"/>
  <c r="H102" i="1"/>
  <c r="H1401" i="1"/>
  <c r="G1401" i="1"/>
  <c r="G160" i="1"/>
  <c r="H160" i="1"/>
  <c r="E422" i="4"/>
  <c r="I16" i="3"/>
  <c r="D2" i="1"/>
  <c r="G565" i="1"/>
  <c r="H565" i="1"/>
  <c r="H1621" i="1"/>
  <c r="G1621" i="1"/>
  <c r="H11" i="3"/>
  <c r="D1012" i="1"/>
  <c r="G1012" i="1" s="1"/>
  <c r="I21" i="3"/>
  <c r="E6" i="5"/>
  <c r="E639" i="4"/>
  <c r="D633" i="1" s="1"/>
  <c r="D424" i="1"/>
  <c r="G316" i="1"/>
  <c r="H316" i="1"/>
  <c r="G530" i="1"/>
  <c r="H530" i="1"/>
  <c r="F6" i="4"/>
  <c r="H149" i="1"/>
  <c r="G149" i="1"/>
  <c r="E418" i="4"/>
  <c r="D413" i="1" s="1"/>
  <c r="D355" i="1"/>
  <c r="F69" i="5"/>
  <c r="H22" i="3"/>
  <c r="C1074" i="1"/>
  <c r="H304" i="1"/>
  <c r="G304" i="1"/>
  <c r="H1431" i="1"/>
  <c r="G1431" i="1"/>
  <c r="H1182" i="1"/>
  <c r="G1182" i="1"/>
  <c r="H368" i="1"/>
  <c r="G368" i="1"/>
  <c r="G591" i="1"/>
  <c r="H591" i="1"/>
  <c r="D1537" i="1"/>
  <c r="I30" i="3"/>
  <c r="G578" i="1"/>
  <c r="H578" i="1"/>
  <c r="H1017" i="1"/>
  <c r="G1017" i="1"/>
  <c r="H45" i="1"/>
  <c r="G45" i="1"/>
  <c r="H1124" i="1"/>
  <c r="G1124" i="1"/>
  <c r="H1571" i="1"/>
  <c r="G1571" i="1"/>
  <c r="D640" i="4"/>
  <c r="F535" i="4"/>
  <c r="C529" i="1"/>
  <c r="D1181" i="1"/>
  <c r="E176" i="5"/>
  <c r="D1180" i="1" s="1"/>
  <c r="I23" i="3"/>
  <c r="H19" i="9"/>
  <c r="E19" i="9" s="1"/>
  <c r="B19" i="9" s="1"/>
  <c r="H641" i="1"/>
  <c r="G641" i="1"/>
  <c r="G623" i="1"/>
  <c r="H623" i="1"/>
  <c r="E341" i="9"/>
  <c r="G1152" i="1"/>
  <c r="H1152" i="1"/>
  <c r="G299" i="9"/>
  <c r="F6" i="5"/>
  <c r="C1011" i="1"/>
  <c r="G1538" i="1"/>
  <c r="H1538" i="1"/>
  <c r="D417" i="4"/>
  <c r="F308" i="4"/>
  <c r="C303" i="1"/>
  <c r="D176" i="5"/>
  <c r="F177" i="5"/>
  <c r="H23" i="3"/>
  <c r="C1181" i="1"/>
  <c r="G424" i="1"/>
  <c r="H424" i="1"/>
  <c r="G356" i="1"/>
  <c r="H356" i="1"/>
  <c r="G1525" i="1"/>
  <c r="H1525" i="1"/>
  <c r="G473" i="1"/>
  <c r="H473" i="1"/>
  <c r="E299" i="4"/>
  <c r="E300" i="4" s="1"/>
  <c r="D296" i="1" s="1"/>
  <c r="I17" i="3"/>
  <c r="D148" i="1"/>
  <c r="G2" i="1"/>
  <c r="H2" i="1"/>
  <c r="D422" i="4"/>
  <c r="B24" i="9"/>
  <c r="E640" i="4"/>
  <c r="D634" i="1" s="1"/>
  <c r="D529" i="1"/>
  <c r="G78" i="1"/>
  <c r="H78" i="1"/>
  <c r="D1074" i="1"/>
  <c r="I22" i="3"/>
  <c r="F639" i="4"/>
  <c r="C633" i="1"/>
  <c r="D418" i="4"/>
  <c r="F360" i="4"/>
  <c r="C355" i="1"/>
  <c r="G3" i="1"/>
  <c r="H3" i="1"/>
  <c r="E417" i="4"/>
  <c r="D412" i="1" s="1"/>
  <c r="D303" i="1"/>
  <c r="G226" i="1"/>
  <c r="H226" i="1"/>
  <c r="G425" i="1"/>
  <c r="H425" i="1"/>
  <c r="C1537" i="1"/>
  <c r="H9" i="3" s="1"/>
  <c r="F141" i="6"/>
  <c r="H30" i="3"/>
  <c r="H136" i="1"/>
  <c r="G136" i="1"/>
  <c r="G485" i="1"/>
  <c r="H485" i="1"/>
  <c r="H1485" i="1"/>
  <c r="G1485" i="1"/>
  <c r="G347" i="9"/>
  <c r="E347" i="9" s="1"/>
  <c r="K3" i="9" l="1"/>
  <c r="G1181" i="1"/>
  <c r="H1181" i="1"/>
  <c r="G303" i="1"/>
  <c r="H303" i="1"/>
  <c r="H529" i="1"/>
  <c r="G529" i="1"/>
  <c r="G148" i="1"/>
  <c r="H148" i="1"/>
  <c r="E346" i="9"/>
  <c r="I9" i="3" s="1"/>
  <c r="B347" i="9"/>
  <c r="F422" i="4"/>
  <c r="D643" i="4"/>
  <c r="C417" i="1"/>
  <c r="H1074" i="1"/>
  <c r="G1074" i="1"/>
  <c r="H1255" i="1"/>
  <c r="G1255" i="1"/>
  <c r="G355" i="1"/>
  <c r="H355" i="1"/>
  <c r="F417" i="4"/>
  <c r="C412" i="1"/>
  <c r="F640" i="4"/>
  <c r="C634" i="1"/>
  <c r="N3" i="9"/>
  <c r="I11" i="3"/>
  <c r="E643" i="4"/>
  <c r="D417" i="1"/>
  <c r="H1012" i="1"/>
  <c r="F418" i="4"/>
  <c r="C413" i="1"/>
  <c r="H1537" i="1"/>
  <c r="G1537" i="1"/>
  <c r="H633" i="1"/>
  <c r="G633" i="1"/>
  <c r="E423" i="4"/>
  <c r="E301" i="4"/>
  <c r="D297" i="1" s="1"/>
  <c r="D295" i="1"/>
  <c r="F176" i="5"/>
  <c r="C1180" i="1"/>
  <c r="G306" i="9"/>
  <c r="E306" i="9" s="1"/>
  <c r="B306" i="9" s="1"/>
  <c r="H299" i="9"/>
  <c r="E299" i="9" s="1"/>
  <c r="D1011" i="1"/>
  <c r="H8" i="3" s="1"/>
  <c r="D423" i="4"/>
  <c r="D424" i="4" s="1"/>
  <c r="F299" i="4"/>
  <c r="D301" i="4"/>
  <c r="C295" i="1"/>
  <c r="D300" i="4"/>
  <c r="M3" i="9" l="1"/>
  <c r="B299" i="9"/>
  <c r="F424" i="4"/>
  <c r="C419" i="1"/>
  <c r="G412" i="1"/>
  <c r="H412" i="1"/>
  <c r="G1011" i="1"/>
  <c r="F643" i="4"/>
  <c r="C637" i="1"/>
  <c r="F300" i="4"/>
  <c r="C296" i="1"/>
  <c r="G1180" i="1"/>
  <c r="H1180" i="1"/>
  <c r="E425" i="4"/>
  <c r="D420" i="1" s="1"/>
  <c r="E644" i="4"/>
  <c r="E645" i="4" s="1"/>
  <c r="D418" i="1"/>
  <c r="H20" i="9"/>
  <c r="H1011" i="1"/>
  <c r="G413" i="1"/>
  <c r="H413" i="1"/>
  <c r="D637" i="1"/>
  <c r="H634" i="1"/>
  <c r="G634" i="1"/>
  <c r="D644" i="4"/>
  <c r="D425" i="4"/>
  <c r="F423" i="4"/>
  <c r="C418" i="1"/>
  <c r="G20" i="9"/>
  <c r="E20" i="9" s="1"/>
  <c r="B20" i="9" s="1"/>
  <c r="H295" i="1"/>
  <c r="G295" i="1"/>
  <c r="F301" i="4"/>
  <c r="C297" i="1"/>
  <c r="E424" i="4"/>
  <c r="D419" i="1" s="1"/>
  <c r="G417" i="1"/>
  <c r="H417" i="1"/>
  <c r="D646" i="4" l="1"/>
  <c r="F644" i="4"/>
  <c r="C638" i="1"/>
  <c r="D639" i="1"/>
  <c r="G418" i="1"/>
  <c r="H418" i="1"/>
  <c r="H637" i="1"/>
  <c r="G637" i="1"/>
  <c r="G334" i="9"/>
  <c r="H334" i="9"/>
  <c r="E646" i="4"/>
  <c r="D638" i="1"/>
  <c r="D645" i="4"/>
  <c r="H297" i="1"/>
  <c r="G297" i="1"/>
  <c r="F425" i="4"/>
  <c r="C420" i="1"/>
  <c r="G296" i="1"/>
  <c r="H296" i="1"/>
  <c r="H419" i="1"/>
  <c r="G419" i="1"/>
  <c r="G420" i="1" l="1"/>
  <c r="H420" i="1"/>
  <c r="D649" i="4"/>
  <c r="F645" i="4"/>
  <c r="C639" i="1"/>
  <c r="E650" i="4"/>
  <c r="D640" i="1"/>
  <c r="E649" i="4"/>
  <c r="H638" i="1"/>
  <c r="G638" i="1"/>
  <c r="E334" i="9"/>
  <c r="F646" i="4"/>
  <c r="D650" i="4"/>
  <c r="C640" i="1"/>
  <c r="H640" i="1" l="1"/>
  <c r="G640" i="1"/>
  <c r="I19" i="3"/>
  <c r="D644" i="1"/>
  <c r="I18" i="3"/>
  <c r="D643" i="1"/>
  <c r="B334" i="9"/>
  <c r="E298" i="9"/>
  <c r="I8" i="3" s="1"/>
  <c r="F649" i="4"/>
  <c r="H18" i="3"/>
  <c r="C643" i="1"/>
  <c r="G297" i="9"/>
  <c r="E297" i="9" s="1"/>
  <c r="B297" i="9" s="1"/>
  <c r="F650" i="4"/>
  <c r="H19" i="3"/>
  <c r="C644" i="1"/>
  <c r="H639" i="1"/>
  <c r="G639" i="1"/>
  <c r="H644" i="1" l="1"/>
  <c r="G644" i="1"/>
  <c r="H643" i="1"/>
  <c r="G643" i="1"/>
  <c r="H7" i="3"/>
  <c r="J3" i="9" l="1"/>
  <c r="L293" i="9" l="1"/>
  <c r="F293" i="9" s="1"/>
  <c r="G295" i="9"/>
  <c r="H295" i="9"/>
  <c r="H18" i="9"/>
  <c r="G18" i="9"/>
  <c r="J11" i="9"/>
  <c r="H17" i="9"/>
  <c r="L16" i="9"/>
  <c r="K11" i="9"/>
  <c r="J17" i="9"/>
  <c r="M15" i="9"/>
  <c r="J12" i="9"/>
  <c r="J9" i="9"/>
  <c r="K5" i="9"/>
  <c r="J10" i="9"/>
  <c r="G16" i="9"/>
  <c r="G22" i="9"/>
  <c r="M16" i="9"/>
  <c r="H15" i="9"/>
  <c r="I13" i="9"/>
  <c r="J7" i="9"/>
  <c r="K6" i="9"/>
  <c r="I17" i="9"/>
  <c r="G21" i="9"/>
  <c r="L15" i="9"/>
  <c r="I5" i="9"/>
  <c r="G15" i="9"/>
  <c r="E15" i="9" s="1"/>
  <c r="K10" i="9"/>
  <c r="H22" i="9"/>
  <c r="K7" i="9"/>
  <c r="I6" i="9"/>
  <c r="K12" i="9"/>
  <c r="I7" i="9"/>
  <c r="K13" i="9"/>
  <c r="H21" i="9"/>
  <c r="I8" i="9"/>
  <c r="G17" i="9"/>
  <c r="J8" i="9"/>
  <c r="H16" i="9"/>
  <c r="I12" i="9"/>
  <c r="I9" i="9"/>
  <c r="K8" i="9"/>
  <c r="J13" i="9"/>
  <c r="K9" i="9"/>
  <c r="J5" i="9"/>
  <c r="J6" i="9"/>
  <c r="I11" i="9"/>
  <c r="E12" i="9" l="1"/>
  <c r="B12" i="9" s="1"/>
  <c r="E11" i="9"/>
  <c r="B11" i="9" s="1"/>
  <c r="E17" i="9"/>
  <c r="B17" i="9" s="1"/>
  <c r="F15" i="9"/>
  <c r="B15" i="9" s="1"/>
  <c r="E7" i="9"/>
  <c r="B7" i="9" s="1"/>
  <c r="E18" i="9"/>
  <c r="B18" i="9" s="1"/>
  <c r="E9" i="9"/>
  <c r="B9" i="9" s="1"/>
  <c r="E8" i="9"/>
  <c r="B8" i="9" s="1"/>
  <c r="E21" i="9"/>
  <c r="B21" i="9" s="1"/>
  <c r="E13" i="9"/>
  <c r="B13" i="9" s="1"/>
  <c r="E16" i="9"/>
  <c r="F16" i="9"/>
  <c r="F14" i="9" s="1"/>
  <c r="E6" i="9"/>
  <c r="B6" i="9" s="1"/>
  <c r="E10" i="9"/>
  <c r="B10" i="9" s="1"/>
  <c r="E5" i="9"/>
  <c r="E295" i="9"/>
  <c r="E22" i="9"/>
  <c r="B22" i="9" s="1"/>
  <c r="B293" i="9"/>
  <c r="F23" i="9"/>
  <c r="F3" i="9" l="1"/>
  <c r="E14" i="9"/>
  <c r="I12" i="3" s="1"/>
  <c r="B16" i="9"/>
  <c r="B295" i="9"/>
  <c r="E23" i="9"/>
  <c r="I7"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<sst xmlns="http://schemas.openxmlformats.org/spreadsheetml/2006/main" count="4719" uniqueCount="3650">
  <si>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</si>
  <si>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</si>
  <si>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</si>
  <si>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</si>
  <si>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</si>
  <si>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</si>
  <si>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</si>
  <si>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</si>
  <si>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</si>
  <si>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</si>
  <si>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</si>
  <si>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</si>
  <si>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</si>
  <si>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</si>
  <si>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</si>
  <si>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</si>
  <si>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</si>
  <si>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</si>
  <si>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</si>
  <si>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</si>
  <si>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</si>
  <si>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</si>
  <si>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</si>
  <si>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</si>
  <si>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</si>
  <si>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</si>
  <si>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</si>
  <si>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</si>
  <si>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</si>
  <si>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</si>
  <si>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</si>
  <si>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</si>
  <si>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</si>
  <si>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</si>
  <si>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</si>
  <si>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</si>
  <si>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</si>
  <si>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</si>
  <si>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</si>
  <si>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</si>
  <si>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</si>
  <si>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</si>
  <si>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</si>
  <si>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</si>
  <si>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</si>
  <si>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</si>
  <si>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</si>
  <si>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</si>
  <si>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</si>
  <si>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</si>
  <si>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</si>
  <si>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</si>
  <si>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</si>
  <si>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</si>
  <si>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</si>
  <si>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23227 - O.Š. MITNICA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</si>
  <si>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</si>
  <si>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</si>
  <si>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</si>
  <si>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</si>
  <si>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</si>
  <si>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</si>
  <si>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</si>
  <si>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</si>
  <si>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</si>
  <si>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</si>
  <si>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</si>
  <si>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</si>
  <si>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</si>
  <si>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</si>
  <si>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</si>
  <si>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</si>
  <si>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</si>
  <si>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</si>
  <si>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</si>
  <si>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</si>
  <si>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</si>
  <si>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</si>
  <si>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</si>
  <si>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</si>
  <si>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</si>
  <si>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</si>
  <si>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</si>
  <si>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</si>
  <si>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</si>
  <si>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</si>
  <si>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</si>
  <si>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</si>
  <si>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</si>
  <si>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</si>
  <si>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</si>
  <si>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</si>
  <si>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</si>
  <si>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</si>
  <si>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</si>
  <si>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</si>
  <si>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</si>
  <si>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</si>
  <si>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</si>
  <si>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</si>
  <si>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</si>
  <si>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</si>
  <si>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</si>
  <si>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</si>
  <si>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</si>
  <si>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</si>
  <si>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</si>
  <si>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</si>
  <si>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</si>
  <si>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</si>
  <si>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</si>
  <si>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</si>
  <si>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</si>
  <si>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</si>
  <si>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</si>
  <si>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</si>
  <si>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</si>
  <si>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</si>
  <si>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</si>
  <si>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</si>
  <si>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</si>
  <si>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</si>
  <si>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</si>
  <si>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</si>
  <si>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</si>
  <si>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</si>
  <si>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</si>
  <si>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</si>
  <si>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</si>
  <si>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</si>
  <si>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</si>
  <si>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</si>
  <si>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</si>
  <si>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</si>
  <si>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</si>
  <si>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</si>
  <si>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</si>
  <si>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</si>
  <si>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</si>
  <si>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</si>
  <si>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</si>
  <si>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</si>
  <si>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</si>
  <si>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</si>
  <si>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</si>
  <si>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</si>
  <si>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</si>
  <si>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</si>
  <si>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</si>
  <si>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</si>
  <si>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</si>
  <si>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</si>
  <si>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</si>
  <si>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</si>
  <si>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</si>
  <si>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</si>
  <si>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</si>
  <si>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</si>
  <si>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</si>
  <si>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</si>
  <si>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</si>
  <si>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</si>
  <si>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</si>
  <si>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</si>
  <si>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</si>
  <si>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</si>
  <si>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</si>
  <si>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</si>
  <si>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</si>
  <si>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</si>
  <si>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</si>
  <si>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</si>
  <si>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</si>
  <si>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</si>
  <si>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</si>
  <si>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</si>
  <si>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</si>
  <si>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</si>
  <si>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</si>
  <si>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</si>
  <si>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</si>
  <si>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</si>
  <si>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</si>
  <si>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</si>
  <si>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</si>
  <si>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</si>
  <si>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</si>
  <si>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</si>
  <si>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</si>
  <si>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</si>
  <si>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</si>
  <si>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</si>
  <si>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</si>
  <si>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</si>
  <si>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</si>
  <si>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</si>
  <si>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</si>
  <si>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</si>
  <si>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</si>
  <si>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</si>
  <si>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</si>
  <si>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</si>
  <si>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</si>
  <si>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</si>
  <si>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</si>
  <si>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</si>
  <si>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</si>
  <si>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</si>
  <si>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</si>
  <si>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</si>
  <si>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</si>
  <si>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</si>
  <si>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</si>
  <si>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</si>
  <si>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</si>
  <si>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</si>
  <si>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</si>
  <si>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</si>
  <si>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</si>
  <si>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</si>
  <si>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</si>
  <si>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</si>
  <si>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</si>
  <si>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</si>
  <si>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</si>
  <si>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</si>
  <si>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</si>
  <si>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</si>
  <si>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</si>
  <si>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</si>
  <si>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</si>
  <si>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</si>
  <si>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</si>
  <si>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</si>
  <si>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</si>
  <si>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</si>
  <si>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</si>
  <si>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</si>
  <si>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</si>
  <si>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</si>
  <si>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</si>
  <si>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</si>
  <si>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</si>
  <si>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</si>
  <si>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</si>
  <si>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</si>
  <si>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</si>
  <si>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</si>
  <si>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</si>
  <si>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</si>
  <si>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</si>
  <si>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</si>
  <si>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</si>
  <si>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</si>
  <si>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</si>
  <si>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</si>
  <si>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</si>
  <si>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</si>
  <si>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</si>
  <si>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</si>
  <si>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</si>
  <si>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</si>
  <si>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</si>
  <si>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</si>
  <si>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</si>
  <si>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</si>
  <si>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</si>
  <si>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</si>
  <si>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</si>
  <si>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</si>
  <si>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</si>
  <si>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</si>
  <si>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</si>
  <si>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</si>
  <si>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</si>
  <si>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</si>
  <si>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</si>
  <si>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</si>
  <si>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</si>
  <si>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</si>
  <si>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</si>
  <si>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</si>
  <si>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</si>
  <si>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</si>
  <si>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</si>
  <si>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</si>
  <si>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</si>
  <si>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</si>
  <si>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</si>
  <si>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</si>
  <si>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</si>
  <si>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</si>
  <si>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</si>
  <si>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</si>
  <si>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</si>
  <si>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</si>
  <si>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</si>
  <si>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</si>
  <si>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</si>
  <si>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</si>
  <si>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</si>
  <si>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</si>
  <si>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</si>
  <si>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</si>
  <si>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</si>
  <si>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</si>
  <si>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</si>
  <si>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</si>
  <si>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</si>
  <si>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</si>
  <si>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</si>
  <si>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</si>
  <si>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</si>
  <si>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</si>
  <si>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</si>
  <si>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</si>
  <si>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</si>
  <si>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</si>
  <si>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</si>
  <si>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</si>
  <si>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</si>
  <si>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</si>
  <si>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</si>
  <si>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</si>
  <si>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</si>
  <si>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</si>
  <si>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</si>
  <si>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</si>
  <si>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</si>
  <si>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</si>
  <si>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</si>
  <si>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</si>
  <si>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</si>
  <si>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</si>
  <si>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</si>
  <si>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</si>
  <si>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</si>
  <si>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</si>
  <si>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</si>
  <si>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</si>
  <si>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</si>
  <si>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</si>
  <si>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</si>
  <si>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</si>
  <si>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</si>
  <si>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</si>
  <si>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</si>
  <si>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</si>
  <si>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</si>
  <si>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</si>
  <si>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</si>
  <si>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</si>
  <si>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</si>
  <si>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</si>
  <si>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</si>
  <si>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</si>
  <si>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</si>
  <si>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</si>
  <si>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</si>
  <si>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</si>
  <si>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</si>
  <si>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</si>
  <si>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</si>
  <si>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</si>
  <si>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</si>
  <si>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</si>
  <si>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</si>
  <si>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</si>
  <si>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</si>
  <si>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</si>
  <si>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</si>
  <si>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</si>
  <si>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</si>
  <si>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</si>
  <si>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</si>
  <si>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</si>
  <si>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</si>
  <si>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</si>
  <si>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</si>
  <si>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</si>
  <si>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</si>
  <si>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</si>
  <si>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</si>
  <si>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</si>
  <si>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</si>
  <si>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</si>
  <si>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</si>
  <si>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</si>
  <si>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</si>
  <si>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</si>
  <si>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</si>
  <si>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</si>
  <si>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</si>
  <si>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</si>
  <si>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</si>
  <si>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</si>
  <si>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</si>
  <si>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</si>
  <si>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</si>
  <si>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</si>
  <si>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</si>
  <si>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</si>
  <si>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</si>
  <si>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</si>
  <si>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</si>
  <si>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</si>
  <si>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</si>
  <si>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</si>
  <si>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</si>
  <si>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</si>
  <si>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</si>
  <si>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</si>
  <si>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</si>
  <si>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</si>
  <si>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</si>
  <si>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</si>
  <si>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</si>
  <si>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</si>
  <si>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</si>
  <si>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</si>
  <si>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</si>
  <si>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</si>
  <si>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</si>
  <si>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</si>
  <si>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</si>
  <si>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</si>
  <si>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</si>
  <si>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</si>
  <si>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</si>
  <si>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</si>
  <si>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</si>
  <si>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</si>
  <si>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</si>
  <si>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</si>
  <si>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</si>
  <si>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</si>
  <si>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</si>
  <si>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</si>
  <si>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</si>
  <si>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</si>
  <si>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</si>
  <si>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</si>
  <si>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</si>
  <si>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</si>
  <si>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</si>
  <si>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</si>
  <si>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</si>
  <si>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</si>
  <si>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</si>
  <si>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</si>
  <si>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</si>
  <si>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</si>
  <si>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</si>
  <si>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</si>
  <si>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</si>
  <si>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</si>
  <si>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</si>
  <si>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</si>
  <si>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</si>
  <si>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</si>
  <si>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</si>
  <si>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</si>
  <si>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</si>
  <si>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</si>
  <si>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</si>
  <si>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</si>
  <si>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</si>
  <si>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</si>
  <si>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</si>
  <si>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</si>
  <si>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</si>
  <si>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</si>
  <si>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</si>
  <si>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</si>
  <si>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</si>
  <si>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</si>
  <si>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</si>
  <si>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</si>
  <si>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</si>
  <si>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</si>
  <si>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</si>
  <si>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</si>
  <si>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</si>
  <si>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</si>
  <si>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</si>
  <si>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</si>
  <si>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</si>
  <si>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</si>
  <si>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</si>
  <si>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</si>
  <si>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</si>
  <si>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</si>
  <si>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</si>
  <si>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</si>
  <si>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</si>
  <si>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</si>
  <si>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</si>
  <si>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</si>
  <si>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</si>
  <si>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</si>
  <si>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</si>
  <si>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</si>
  <si>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</si>
  <si>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</si>
  <si>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</si>
  <si>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</si>
  <si>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</si>
  <si>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</si>
  <si>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</si>
  <si>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</si>
  <si>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</si>
  <si>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</si>
  <si>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</si>
  <si>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</si>
  <si>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</si>
  <si>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</si>
  <si>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</si>
  <si>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</si>
  <si>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</si>
  <si>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</si>
  <si>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</si>
  <si>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</si>
  <si>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</si>
  <si>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</si>
  <si>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</si>
  <si>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</si>
  <si>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</si>
  <si>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</si>
  <si>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</si>
  <si>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</si>
  <si>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</si>
  <si>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</si>
  <si>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</si>
  <si>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</si>
  <si>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</si>
  <si>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</si>
  <si>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</si>
  <si>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</si>
  <si>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</si>
  <si>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</si>
  <si>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</si>
  <si>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</si>
  <si>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</si>
  <si>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</si>
  <si>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</si>
  <si>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</si>
  <si>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</si>
  <si>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</si>
  <si>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</si>
  <si>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</si>
  <si>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</si>
  <si>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</si>
  <si>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</si>
  <si>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</si>
  <si>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</si>
  <si>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</si>
  <si>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</si>
  <si>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</si>
  <si>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</si>
  <si>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</si>
  <si>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</si>
  <si>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</si>
  <si>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</si>
  <si>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</si>
  <si>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</si>
  <si>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</si>
  <si>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</si>
  <si>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</si>
  <si>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</si>
  <si>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</si>
  <si>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</si>
  <si>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</si>
  <si>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</si>
  <si>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</si>
  <si>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</si>
  <si>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</si>
  <si>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</si>
  <si>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</si>
  <si>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</si>
  <si>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</si>
  <si>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</si>
  <si>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</si>
  <si>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</si>
  <si>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</si>
  <si>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</si>
  <si>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</si>
  <si>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</si>
  <si>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</si>
  <si>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</si>
  <si>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</si>
  <si>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</si>
  <si>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</si>
  <si>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</si>
  <si>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</si>
  <si>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</si>
  <si>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</si>
  <si>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</si>
  <si>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</si>
  <si>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</si>
  <si>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</si>
  <si>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</si>
  <si>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</si>
  <si>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</si>
  <si>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</si>
  <si>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</si>
  <si>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</si>
  <si>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</si>
  <si>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</si>
  <si>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</si>
  <si>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</si>
  <si>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</si>
  <si>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</si>
  <si>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</si>
  <si>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</si>
  <si>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</si>
  <si>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</si>
  <si>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</si>
  <si>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</si>
  <si>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</si>
  <si>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</si>
  <si>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</si>
  <si>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</si>
  <si>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</si>
  <si>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</si>
  <si>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</si>
  <si>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</si>
  <si>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</si>
  <si>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</si>
  <si>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</si>
  <si>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</si>
  <si>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</si>
  <si>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</si>
  <si>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</si>
  <si>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</si>
  <si>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</si>
  <si>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</si>
  <si>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</si>
  <si>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</si>
  <si>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</si>
  <si>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</si>
  <si>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</si>
  <si>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</si>
  <si>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</si>
  <si>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</si>
  <si>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</si>
  <si>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</si>
  <si>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</si>
  <si>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</si>
  <si>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</si>
  <si>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</si>
  <si>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</si>
  <si>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</si>
  <si>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</si>
  <si>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</si>
  <si>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</si>
  <si>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</si>
  <si>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</si>
  <si>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</si>
  <si>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</si>
  <si>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</si>
  <si>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</si>
  <si>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</si>
  <si>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</si>
  <si>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</si>
  <si>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</si>
  <si>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</si>
  <si>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</si>
  <si>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</si>
  <si>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</si>
  <si>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</si>
  <si>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</si>
  <si>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</si>
  <si>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</si>
  <si>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</si>
  <si>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</si>
  <si>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</si>
  <si>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</si>
  <si>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</si>
  <si>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</si>
  <si>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</si>
  <si>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</si>
  <si>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</si>
  <si>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</si>
  <si>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</si>
  <si>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</si>
  <si>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</si>
  <si>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</si>
  <si>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</si>
  <si>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</si>
  <si>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</si>
  <si>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</si>
  <si>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</si>
  <si>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</si>
  <si>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</si>
  <si>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</si>
  <si>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</si>
  <si>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</si>
  <si>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</si>
  <si>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</si>
  <si>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</si>
  <si>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</si>
  <si>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</si>
  <si>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</si>
  <si>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</si>
  <si>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</si>
  <si>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</si>
  <si>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</si>
  <si>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</si>
  <si>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</si>
  <si>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</si>
  <si>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</si>
  <si>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</si>
  <si>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</si>
  <si>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</si>
  <si>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</si>
  <si>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</si>
  <si>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</si>
  <si>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</si>
  <si>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</si>
  <si>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</si>
  <si>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</si>
  <si>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</si>
  <si>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</si>
  <si>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</si>
  <si>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</si>
  <si>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</si>
  <si>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</si>
  <si>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</si>
  <si>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</si>
  <si>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</si>
  <si>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</si>
  <si>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</si>
  <si>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</si>
  <si>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</si>
  <si>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</si>
  <si>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</si>
  <si>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</si>
  <si>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</si>
  <si>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</si>
  <si>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</si>
  <si>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</si>
  <si>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</si>
  <si>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</si>
  <si>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</si>
  <si>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</si>
  <si>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</si>
  <si>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</si>
  <si>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</si>
  <si>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</si>
  <si>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</si>
  <si>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</si>
  <si>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</si>
  <si>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</si>
  <si>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</si>
  <si>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</si>
  <si>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</si>
  <si>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</si>
  <si>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</si>
  <si>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</si>
  <si>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</si>
  <si>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</si>
  <si>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</si>
  <si>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</si>
  <si>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</si>
  <si>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</si>
  <si>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</si>
  <si>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</si>
  <si>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</si>
  <si>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</si>
  <si>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</si>
  <si>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</si>
  <si>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</si>
  <si>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</si>
  <si>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</si>
  <si>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</si>
  <si>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</si>
  <si>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</si>
  <si>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</si>
  <si>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</si>
  <si>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</si>
  <si>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</si>
  <si>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</si>
  <si>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</si>
  <si>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</si>
  <si>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</si>
  <si>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</si>
  <si>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</si>
  <si>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</si>
  <si>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</si>
  <si>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</si>
  <si>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</si>
  <si>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</si>
  <si>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</si>
  <si>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</si>
  <si>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</si>
  <si>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</si>
  <si>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</si>
  <si>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</si>
  <si>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</si>
  <si>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</si>
  <si>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</si>
  <si>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</si>
  <si>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</si>
  <si>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</si>
  <si>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</si>
  <si>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</si>
  <si>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</si>
  <si>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</si>
  <si>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</si>
  <si>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</si>
  <si>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</si>
  <si>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</si>
  <si>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</si>
  <si>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</si>
  <si>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</si>
  <si>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</si>
  <si>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</si>
  <si>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</si>
  <si>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</si>
  <si>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</si>
  <si>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</si>
  <si>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</si>
  <si>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</si>
  <si>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</si>
  <si>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</si>
  <si>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</si>
  <si>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</si>
  <si>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</si>
  <si>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</si>
  <si>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</si>
  <si>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</si>
  <si>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</si>
  <si>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</si>
  <si>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</si>
  <si>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</si>
  <si>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</si>
  <si>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</si>
  <si>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</si>
  <si>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</si>
  <si>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</si>
  <si>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</si>
  <si>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</si>
  <si>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</si>
  <si>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</si>
  <si>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</si>
  <si>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</si>
  <si>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</si>
  <si>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</si>
  <si>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</si>
  <si>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</si>
  <si>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</si>
  <si>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</si>
  <si>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</si>
  <si>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</si>
  <si>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</si>
  <si>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</si>
  <si>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</si>
  <si>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</si>
  <si>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</si>
  <si>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</si>
  <si>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</si>
  <si>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</si>
  <si>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</si>
  <si>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</si>
  <si>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</si>
  <si>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</si>
  <si>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</si>
  <si>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</si>
  <si>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</si>
  <si>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</si>
  <si>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</si>
  <si>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</si>
  <si>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</si>
  <si>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</si>
  <si>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</si>
  <si>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</si>
  <si>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</si>
  <si>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</si>
  <si>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</si>
  <si>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</si>
  <si>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</si>
  <si>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</si>
  <si>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</si>
  <si>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</si>
  <si>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</si>
  <si>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</si>
  <si>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</si>
  <si>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</si>
  <si>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</si>
  <si>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</si>
  <si>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</si>
  <si>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</si>
  <si>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</si>
  <si>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</si>
  <si>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</si>
  <si>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</si>
  <si>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</si>
  <si>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</si>
  <si>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</si>
  <si>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</si>
  <si>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</si>
  <si>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</si>
  <si>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</si>
  <si>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</si>
  <si>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</si>
  <si>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</si>
  <si>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</si>
  <si>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</si>
  <si>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</si>
  <si>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</si>
  <si>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</si>
  <si>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</si>
  <si>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</si>
  <si>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</si>
  <si>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</si>
  <si>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</si>
  <si>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</si>
  <si>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</si>
  <si>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</si>
  <si>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</si>
  <si>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</si>
  <si>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</si>
  <si>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</si>
  <si>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</si>
  <si>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</si>
  <si>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</si>
  <si>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</si>
  <si>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</si>
  <si>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</si>
  <si>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</si>
  <si>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</si>
  <si>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</si>
  <si>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</si>
  <si>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</si>
  <si>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</si>
  <si>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</si>
  <si>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</si>
  <si>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</si>
  <si>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</si>
  <si>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</si>
  <si>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</si>
  <si>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</si>
  <si>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</si>
  <si>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</si>
  <si>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</si>
  <si>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</si>
  <si>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</si>
  <si>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</si>
  <si>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</si>
  <si>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</si>
  <si>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</si>
  <si>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</si>
  <si>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</si>
  <si>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</si>
  <si>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</si>
  <si>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</si>
  <si>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</si>
  <si>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</si>
  <si>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</si>
  <si>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</si>
  <si>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</si>
  <si>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</si>
  <si>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</si>
  <si>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</si>
  <si>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</si>
  <si>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</si>
  <si>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</si>
  <si>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</si>
  <si>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</si>
  <si>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</si>
  <si>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</si>
  <si>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</si>
  <si>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</si>
  <si>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</si>
  <si>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</si>
  <si>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</si>
  <si>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</si>
  <si>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</si>
  <si>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</si>
  <si>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</si>
  <si>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</si>
  <si>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</si>
  <si>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</si>
  <si>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</si>
  <si>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</si>
  <si>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</si>
  <si>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</si>
  <si>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</si>
  <si>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</si>
  <si>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</si>
  <si>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</si>
  <si>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</si>
  <si>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</si>
  <si>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</si>
  <si>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</si>
  <si>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</si>
  <si>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</si>
  <si>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</si>
  <si>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</si>
  <si>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</si>
  <si>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</si>
  <si>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</si>
  <si>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</si>
  <si>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</si>
  <si>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</si>
  <si>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</si>
  <si>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</si>
  <si>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</si>
  <si>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</si>
  <si>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</si>
  <si>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</si>
  <si>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</si>
  <si>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</si>
  <si>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</si>
  <si>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</si>
  <si>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</si>
  <si>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</si>
  <si>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</si>
  <si>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</si>
  <si>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</si>
  <si>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</si>
  <si>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</si>
  <si>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</si>
  <si>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</si>
  <si>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</si>
  <si>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</si>
  <si>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</si>
  <si>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</si>
  <si>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</si>
  <si>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</si>
  <si>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</si>
  <si>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</si>
  <si>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</si>
  <si>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</si>
  <si>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</si>
  <si>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</si>
  <si>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</si>
  <si>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</si>
  <si>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</si>
  <si>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</si>
  <si>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</si>
  <si>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</si>
  <si>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</si>
  <si>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</si>
  <si>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</si>
  <si>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</si>
  <si>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</si>
  <si>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</si>
  <si>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</si>
  <si>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</si>
  <si>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</si>
  <si>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</si>
  <si>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</si>
  <si>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</si>
  <si>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</si>
  <si>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</si>
  <si>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</si>
  <si>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</si>
  <si>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</si>
  <si>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</si>
  <si>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</si>
  <si>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</si>
  <si>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</si>
  <si>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</si>
  <si>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</si>
  <si>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</si>
  <si>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</si>
  <si>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</si>
  <si>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</si>
  <si>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</si>
  <si>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</si>
  <si>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</si>
  <si>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</si>
  <si>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</si>
  <si>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</si>
  <si>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</si>
  <si>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</si>
  <si>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</si>
  <si>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</si>
  <si>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</si>
  <si>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</si>
  <si>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</si>
  <si>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</si>
  <si>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</si>
  <si>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</si>
  <si>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</si>
  <si>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</si>
  <si>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</si>
  <si>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</si>
  <si>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</si>
  <si>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</si>
  <si>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</si>
  <si>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</si>
  <si>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</si>
  <si>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</si>
  <si>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</si>
  <si>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</si>
  <si>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</si>
  <si>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</si>
  <si>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</si>
  <si>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</si>
  <si>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</si>
  <si>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</si>
  <si>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</si>
  <si>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</si>
  <si>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</si>
  <si>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</si>
  <si>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</si>
  <si>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</si>
  <si>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</si>
  <si>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</si>
  <si>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</si>
  <si>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</si>
  <si>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</si>
  <si>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</si>
  <si>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</si>
  <si>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</si>
  <si>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</si>
  <si>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</si>
  <si>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</si>
  <si>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</si>
  <si>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</si>
  <si>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</si>
  <si>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</si>
  <si>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</si>
  <si>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</si>
  <si>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</si>
  <si>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</si>
  <si>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</si>
  <si>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</si>
  <si>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</si>
  <si>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</si>
  <si>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</si>
  <si>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</si>
  <si>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</si>
  <si>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</si>
  <si>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</si>
  <si>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</si>
  <si>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</si>
  <si>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</si>
  <si>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</si>
  <si>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</si>
  <si>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</si>
  <si>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</si>
  <si>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</si>
  <si>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</si>
  <si>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</si>
  <si>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</si>
  <si>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</si>
  <si>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</si>
  <si>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</si>
  <si>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</si>
  <si>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</si>
  <si>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</si>
  <si>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</si>
  <si>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</si>
  <si>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</si>
  <si>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</si>
  <si>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</si>
  <si>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</si>
  <si>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</si>
  <si>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</si>
  <si>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</si>
  <si>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</si>
  <si>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</si>
  <si>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</si>
  <si>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</si>
  <si>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</si>
  <si>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</si>
  <si>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</si>
  <si>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</si>
  <si>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</si>
  <si>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</si>
  <si>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</si>
  <si>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</si>
  <si>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</si>
  <si>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</si>
  <si>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</si>
  <si>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</si>
  <si>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</si>
  <si>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</si>
  <si>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</si>
  <si>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</si>
  <si>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</si>
  <si>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</si>
  <si>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</si>
  <si>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</si>
  <si>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</si>
  <si>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</si>
  <si>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</si>
  <si>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</si>
  <si>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</si>
  <si>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</si>
  <si>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</si>
  <si>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</si>
  <si>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</si>
  <si>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</si>
  <si>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</si>
  <si>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</si>
  <si>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</si>
  <si>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</si>
  <si>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</si>
  <si>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</si>
  <si>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</si>
  <si>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</si>
  <si>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</si>
  <si>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</si>
  <si>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</si>
  <si>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</si>
  <si>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</si>
  <si>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</si>
  <si>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</si>
  <si>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</si>
  <si>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</si>
  <si>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</si>
  <si>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</si>
  <si>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</si>
  <si>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</si>
  <si>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</si>
  <si>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</si>
  <si>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</si>
  <si>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</si>
  <si>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</si>
  <si>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</si>
  <si>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</si>
  <si>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</si>
  <si>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</si>
  <si>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</si>
  <si>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</si>
  <si>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</si>
  <si>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</si>
  <si>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</si>
  <si>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</si>
  <si>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</si>
  <si>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</si>
  <si>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</si>
  <si>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</si>
  <si>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</si>
  <si>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</si>
  <si>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</si>
  <si>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</si>
  <si>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</si>
  <si>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</si>
  <si>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</si>
  <si>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</si>
  <si>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</si>
  <si>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</si>
  <si>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</si>
  <si>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</si>
  <si>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</si>
  <si>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</si>
  <si>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</si>
  <si>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</si>
  <si>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</si>
  <si>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</si>
  <si>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</si>
  <si>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</si>
  <si>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</si>
  <si>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</si>
  <si>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</si>
  <si>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</si>
  <si>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</si>
  <si>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</si>
  <si>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</si>
  <si>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</si>
  <si>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</si>
  <si>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</si>
  <si>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</si>
  <si>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</si>
  <si>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</si>
  <si>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</si>
  <si>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</si>
  <si>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</si>
  <si>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</si>
  <si>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</si>
  <si>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</si>
  <si>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</si>
  <si>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</si>
  <si>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</si>
  <si>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</si>
  <si>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</si>
  <si>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</si>
  <si>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</si>
  <si>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</si>
  <si>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</si>
  <si>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</si>
  <si>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</si>
  <si>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</si>
  <si>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</si>
  <si>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</si>
  <si>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</si>
  <si>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</si>
  <si>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</si>
  <si>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</si>
  <si>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</si>
  <si>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</si>
  <si>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</si>
  <si>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</si>
  <si>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</si>
  <si>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</si>
  <si>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</si>
  <si>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</si>
  <si>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</si>
  <si>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</si>
  <si>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</si>
  <si>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</si>
  <si>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</si>
  <si>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</si>
  <si>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</si>
  <si>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</si>
  <si>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</si>
  <si>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</si>
  <si>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</si>
  <si>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</si>
  <si>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</si>
  <si>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</si>
  <si>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</si>
  <si>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</si>
  <si>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</si>
  <si>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</si>
  <si>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</si>
  <si>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</si>
  <si>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</si>
  <si>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</si>
  <si>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</si>
  <si>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</si>
  <si>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</si>
  <si>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</si>
  <si>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</si>
  <si>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</si>
  <si>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</si>
  <si>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</si>
  <si>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</si>
  <si>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</si>
  <si>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</si>
  <si>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</si>
  <si>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</si>
  <si>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</si>
  <si>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</si>
  <si>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</si>
  <si>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</si>
  <si>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</si>
  <si>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</si>
  <si>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</si>
  <si>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</si>
  <si>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</si>
  <si>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</si>
  <si>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</si>
  <si>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</si>
  <si>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</si>
  <si>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</si>
  <si>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</si>
  <si>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</si>
  <si>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</si>
  <si>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</si>
  <si>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</si>
  <si>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</si>
  <si>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</si>
  <si>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</si>
  <si>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</si>
  <si>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</si>
  <si>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</si>
  <si>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</si>
  <si>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</si>
  <si>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</si>
  <si>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</si>
  <si>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</si>
  <si>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</si>
  <si>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</si>
  <si>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</si>
  <si>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</si>
  <si>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</si>
  <si>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</si>
  <si>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</si>
  <si>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</si>
  <si>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</si>
  <si>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</si>
  <si>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</si>
  <si>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</si>
  <si>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</si>
  <si>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</si>
  <si>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</si>
  <si>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</si>
  <si>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</si>
  <si>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</si>
  <si>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</si>
  <si>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</si>
  <si>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</si>
  <si>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</si>
  <si>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</si>
  <si>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</si>
  <si>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</si>
  <si>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</si>
  <si>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</si>
  <si>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</si>
  <si>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</si>
  <si>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</si>
  <si>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</si>
  <si>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</si>
  <si>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</si>
  <si>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</si>
  <si>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</si>
  <si>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</si>
  <si>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</si>
  <si>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</si>
  <si>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</si>
  <si>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</si>
  <si>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</si>
  <si>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</si>
  <si>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</si>
  <si>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</si>
  <si>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</si>
  <si>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</si>
  <si>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</si>
  <si>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</si>
  <si>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</si>
  <si>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</si>
  <si>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</si>
  <si>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</si>
  <si>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</si>
  <si>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</si>
  <si>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</si>
  <si>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</si>
  <si>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</si>
  <si>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</si>
  <si>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</si>
  <si>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</si>
  <si>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</si>
  <si>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</si>
  <si>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</si>
  <si>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</si>
  <si>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</si>
  <si>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</si>
  <si>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</si>
  <si>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</si>
  <si>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</si>
  <si>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</si>
  <si>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</si>
  <si>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</si>
  <si>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</si>
  <si>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</si>
  <si>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</si>
  <si>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</si>
  <si>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</si>
  <si>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</si>
  <si>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</si>
  <si>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</si>
  <si>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</si>
  <si>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</si>
  <si>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</si>
  <si>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</si>
  <si>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</si>
  <si>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</si>
  <si>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</si>
  <si>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</si>
  <si>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</si>
  <si>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</si>
  <si>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</si>
  <si>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</si>
  <si>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</si>
  <si>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</si>
  <si>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</si>
  <si>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</si>
  <si>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</si>
  <si>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</si>
  <si>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</si>
  <si>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</si>
  <si>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</si>
  <si>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</si>
  <si>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</si>
  <si>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</si>
  <si>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</si>
  <si>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</si>
  <si>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</si>
  <si>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</si>
  <si>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</si>
  <si>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</si>
  <si>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</si>
  <si>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</si>
  <si>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</si>
  <si>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</si>
  <si>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</si>
  <si>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</si>
  <si>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</si>
  <si>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</si>
  <si>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</si>
  <si>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</si>
  <si>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</si>
  <si>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</si>
  <si>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</si>
  <si>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</si>
  <si>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</si>
  <si>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</si>
  <si>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</si>
  <si>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</si>
  <si>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</si>
  <si>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</si>
  <si>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</si>
  <si>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</si>
  <si>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</si>
  <si>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</si>
  <si>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</si>
  <si>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</si>
  <si>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</si>
  <si>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</si>
  <si>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</si>
  <si>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</si>
  <si>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</si>
  <si>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</si>
  <si>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</si>
  <si>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</si>
  <si>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</si>
  <si>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</si>
  <si>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</si>
  <si>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</si>
  <si>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</si>
  <si>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</si>
  <si>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</si>
  <si>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</si>
  <si>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</si>
  <si>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</si>
  <si>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</si>
  <si>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</si>
  <si>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</si>
  <si>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</si>
  <si>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</si>
  <si>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</si>
  <si>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</si>
  <si>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</si>
  <si>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</si>
  <si>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</si>
  <si>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</si>
  <si>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</si>
  <si>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</si>
  <si>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</si>
  <si>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</si>
  <si>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</si>
  <si>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</si>
  <si>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</si>
  <si>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</si>
  <si>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</si>
  <si>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</si>
  <si>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</si>
  <si>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</si>
  <si>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</si>
  <si>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</si>
  <si>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</si>
  <si>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</si>
  <si>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</si>
  <si>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</si>
  <si>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</si>
  <si>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</si>
  <si>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</si>
  <si>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</si>
  <si>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</si>
  <si>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</si>
  <si>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</si>
  <si>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</si>
  <si>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</si>
  <si>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</si>
  <si>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</si>
  <si>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</si>
  <si>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</si>
  <si>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</si>
  <si>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</si>
  <si>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</si>
  <si>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</si>
  <si>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</si>
  <si>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</si>
  <si>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</si>
  <si>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</si>
  <si>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</si>
  <si>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</si>
  <si>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</si>
  <si>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</si>
  <si>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</si>
  <si>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</si>
  <si>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</si>
  <si>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</si>
  <si>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</si>
  <si>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</si>
  <si>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</si>
  <si>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</si>
  <si>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</si>
  <si>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</si>
  <si>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</si>
  <si>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</si>
  <si>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</si>
  <si>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</si>
  <si>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</si>
  <si>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</si>
  <si>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</si>
  <si>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</si>
  <si>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</si>
  <si>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</si>
  <si>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</si>
  <si>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</si>
  <si>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</si>
  <si>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</si>
  <si>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</si>
  <si>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</si>
  <si>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</si>
  <si>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</si>
  <si>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</si>
  <si>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</si>
  <si>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</si>
  <si>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</si>
  <si>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</si>
  <si>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</si>
  <si>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</si>
  <si>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</si>
  <si>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</si>
  <si>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</si>
  <si>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</si>
  <si>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</si>
  <si>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</si>
  <si>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</si>
  <si>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</si>
  <si>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</si>
  <si>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</si>
  <si>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</si>
  <si>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</si>
  <si>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</si>
  <si>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</si>
  <si>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</si>
  <si>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</si>
  <si>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</si>
  <si>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</si>
  <si>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</si>
  <si>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</si>
  <si>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</si>
  <si>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</si>
  <si>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</si>
  <si>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</si>
  <si>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</si>
  <si>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</si>
  <si>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</si>
  <si>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</si>
  <si>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</si>
  <si>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</si>
  <si>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</si>
  <si>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</si>
  <si>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</si>
  <si>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</si>
  <si>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</si>
  <si>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</si>
  <si>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</si>
  <si>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</si>
  <si>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</si>
  <si>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</si>
  <si>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</si>
  <si>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</si>
  <si>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</si>
  <si>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</si>
  <si>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</si>
  <si>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</si>
  <si>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</si>
  <si>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</si>
  <si>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</si>
  <si>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</si>
  <si>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</si>
  <si>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</si>
  <si>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</si>
  <si>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</si>
  <si>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</si>
  <si>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</si>
  <si>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</si>
  <si>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</si>
  <si>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</si>
  <si>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</si>
  <si>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</si>
  <si>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</si>
  <si>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</si>
  <si>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</si>
  <si>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</si>
  <si>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</si>
  <si>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</si>
  <si>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</si>
  <si>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</si>
  <si>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</si>
  <si>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</si>
  <si>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</si>
  <si>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</si>
  <si>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</si>
  <si>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</si>
  <si>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</si>
  <si>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</si>
  <si>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</si>
  <si>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</si>
  <si>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</si>
  <si>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</si>
  <si>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</si>
  <si>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</si>
  <si>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</si>
  <si>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</si>
  <si>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</si>
  <si>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</si>
  <si>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</si>
  <si>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</si>
  <si>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</si>
  <si>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</si>
  <si>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</si>
  <si>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</si>
  <si>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</si>
  <si>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</si>
  <si>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</si>
  <si>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</si>
  <si>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</si>
  <si>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</si>
  <si>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</si>
  <si>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</si>
  <si>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</si>
  <si>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</si>
  <si>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</si>
  <si>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</si>
  <si>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</si>
  <si>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</si>
  <si>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</si>
  <si>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</si>
  <si>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</si>
  <si>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</si>
  <si>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</si>
  <si>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</si>
  <si>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</si>
  <si>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</si>
  <si>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</si>
  <si>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</si>
  <si>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</si>
  <si>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</si>
  <si>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</si>
  <si>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</si>
  <si>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</si>
  <si>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</si>
  <si>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</si>
  <si>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</si>
  <si>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</si>
  <si>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</si>
  <si>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</si>
  <si>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</si>
  <si>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</si>
  <si>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</si>
  <si>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</si>
  <si>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</si>
  <si>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</si>
  <si>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</si>
  <si>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</si>
  <si>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</si>
  <si>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</si>
  <si>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</si>
  <si>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</si>
  <si>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</si>
  <si>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</si>
  <si>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</si>
  <si>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</si>
  <si>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</si>
  <si>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</si>
  <si>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</si>
  <si>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</si>
  <si>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</si>
  <si>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</si>
  <si>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</si>
  <si>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</si>
  <si>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</si>
  <si>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</si>
  <si>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</si>
  <si>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</si>
  <si>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</si>
  <si>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</si>
  <si>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</si>
  <si>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</si>
  <si>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</si>
  <si>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</si>
  <si>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</si>
  <si>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</si>
  <si>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</si>
  <si>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</si>
  <si>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</si>
  <si>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</si>
  <si>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</si>
  <si>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</si>
  <si>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</si>
  <si>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</si>
  <si>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</si>
  <si>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</si>
  <si>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</si>
  <si>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</si>
  <si>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</si>
  <si>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</si>
  <si>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</si>
  <si>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</si>
  <si>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</si>
  <si>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</si>
  <si>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</si>
  <si>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</si>
  <si>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</si>
  <si>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</si>
  <si>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</si>
  <si>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</si>
  <si>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</si>
  <si>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</si>
  <si>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</si>
  <si>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</si>
  <si>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</si>
  <si>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</si>
  <si>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</si>
  <si>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</si>
  <si>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</si>
  <si>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</si>
  <si>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</si>
  <si>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</si>
  <si>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</si>
  <si>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</si>
  <si>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</si>
  <si>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</si>
  <si>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</si>
  <si>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</si>
  <si>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</si>
  <si>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</si>
  <si>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</si>
  <si>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</si>
  <si>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</si>
  <si>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</si>
  <si>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</si>
  <si>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</si>
  <si>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</si>
  <si>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</si>
  <si>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</si>
  <si>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</si>
  <si>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</si>
  <si>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</si>
  <si>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</si>
  <si>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</si>
  <si>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</si>
  <si>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</si>
  <si>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</si>
  <si>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</si>
  <si>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</si>
  <si>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</si>
  <si>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</si>
  <si>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</si>
  <si>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</si>
  <si>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</si>
  <si>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</si>
  <si>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</si>
  <si>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</si>
  <si>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</si>
  <si>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</si>
  <si>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</si>
  <si>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</si>
  <si>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</si>
  <si>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</si>
  <si>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</si>
  <si>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</si>
  <si>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</si>
  <si>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</si>
  <si>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</si>
  <si>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</si>
  <si>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</si>
  <si>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</si>
  <si>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</si>
  <si>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</si>
  <si>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</si>
  <si>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</si>
  <si>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</si>
  <si>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</si>
  <si>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</si>
  <si>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</si>
  <si>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</si>
  <si>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</si>
  <si>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</si>
  <si>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</si>
  <si>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</si>
  <si>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</si>
  <si>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</si>
  <si>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</si>
  <si>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</si>
  <si>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</si>
  <si>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</si>
  <si>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</si>
  <si>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</si>
  <si>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</si>
  <si>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</si>
  <si>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</si>
  <si>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</si>
  <si>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</si>
  <si>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</si>
  <si>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</si>
  <si>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</si>
  <si>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</si>
  <si>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</si>
  <si>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</si>
  <si>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</si>
  <si>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</si>
  <si>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</si>
  <si>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</si>
  <si>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</si>
  <si>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</si>
  <si>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</si>
  <si>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</si>
  <si>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</si>
  <si>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</si>
  <si>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</si>
  <si>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</si>
  <si>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</si>
  <si>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</si>
  <si>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</si>
  <si>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</si>
  <si>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</si>
  <si>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</si>
  <si>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</si>
  <si>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</si>
  <si>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</si>
  <si>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</si>
  <si>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</si>
  <si>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</si>
  <si>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</si>
  <si>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</si>
  <si>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</si>
  <si>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</si>
  <si>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</si>
  <si>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</si>
  <si>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</si>
  <si>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</si>
  <si>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</si>
  <si>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</si>
  <si>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</si>
  <si>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</si>
  <si>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</si>
  <si>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</si>
  <si>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</si>
  <si>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</si>
  <si>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</si>
  <si>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</si>
  <si>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</si>
  <si>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</si>
  <si>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</si>
  <si>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</si>
  <si>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</si>
  <si>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</si>
  <si>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</si>
  <si>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</si>
  <si>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</si>
  <si>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</si>
  <si>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</si>
  <si>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</si>
  <si>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</si>
  <si>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</si>
  <si>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</si>
  <si>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</si>
  <si>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</si>
  <si>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</si>
  <si>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</si>
  <si>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</si>
  <si>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</si>
  <si>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</si>
  <si>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</si>
  <si>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</si>
  <si>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</si>
  <si>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</si>
  <si>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</si>
  <si>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</si>
  <si>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</si>
  <si>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</si>
  <si>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</si>
  <si>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</si>
  <si>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</si>
  <si>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</si>
  <si>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</si>
  <si>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</si>
  <si>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</si>
  <si>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</si>
  <si>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</si>
  <si>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</si>
  <si>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</si>
  <si>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</si>
  <si>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</si>
  <si>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</si>
  <si>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</si>
  <si>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</si>
  <si>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</si>
  <si>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</si>
  <si>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</si>
  <si>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</si>
  <si>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</si>
  <si>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</si>
  <si>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</si>
  <si>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</si>
  <si>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</si>
  <si>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</si>
  <si>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</si>
  <si>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</si>
  <si>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</si>
  <si>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</si>
  <si>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</si>
  <si>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</si>
  <si>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</si>
  <si>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</si>
  <si>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</si>
  <si>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</si>
  <si>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</si>
  <si>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</si>
  <si>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</si>
  <si>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</si>
  <si>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</si>
  <si>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</si>
  <si>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</si>
  <si>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</si>
  <si>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</si>
  <si>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</si>
  <si>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</si>
  <si>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</si>
  <si>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</si>
  <si>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</si>
  <si>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</si>
  <si>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</si>
  <si>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</si>
  <si>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</si>
  <si>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</si>
  <si>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</si>
  <si>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</si>
  <si>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</si>
  <si>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</si>
  <si>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</si>
  <si>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</si>
  <si>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</si>
  <si>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</si>
  <si>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</si>
  <si>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</si>
  <si>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</si>
  <si>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</si>
  <si>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</si>
  <si>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</si>
  <si>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</si>
  <si>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</si>
  <si>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</si>
  <si>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</si>
  <si>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</si>
  <si>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</si>
  <si>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</si>
  <si>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</si>
  <si>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</si>
  <si>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</si>
  <si>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</si>
  <si>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</si>
  <si>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</si>
  <si>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</si>
  <si>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</si>
  <si>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</si>
  <si>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</si>
  <si>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</si>
  <si>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</si>
  <si>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</si>
  <si>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</si>
  <si>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</si>
  <si>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</si>
  <si>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</si>
  <si>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</si>
  <si>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</si>
  <si>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</si>
  <si>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</si>
  <si>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</si>
  <si>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</si>
  <si>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</si>
  <si>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</si>
  <si>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</si>
  <si>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</si>
  <si>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</si>
  <si>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</si>
  <si>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</si>
  <si>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</si>
  <si>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</si>
  <si>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</si>
  <si>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</si>
  <si>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</si>
  <si>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</si>
  <si>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</si>
  <si>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</si>
  <si>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</si>
  <si>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</si>
  <si>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</si>
  <si>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</si>
  <si>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</si>
  <si>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</si>
  <si>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</si>
  <si>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</si>
  <si>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</si>
  <si>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</si>
  <si>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</si>
  <si>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</si>
  <si>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</si>
  <si>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</si>
  <si>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</si>
  <si>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</si>
  <si>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</si>
  <si>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</si>
  <si>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</si>
  <si>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</si>
  <si>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</si>
  <si>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</si>
  <si>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</si>
  <si>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</si>
  <si>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</si>
  <si>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</si>
  <si>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</si>
  <si>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</si>
  <si>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</si>
  <si>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</si>
  <si>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</si>
  <si>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</si>
  <si>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</si>
  <si>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</si>
  <si>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</si>
  <si>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</si>
  <si>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</si>
  <si>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</si>
  <si>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</si>
  <si>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</si>
  <si>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</si>
  <si>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</si>
  <si>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</si>
  <si>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</si>
  <si>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</si>
  <si>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</si>
  <si>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</si>
  <si>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</si>
  <si>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</si>
  <si>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</si>
  <si>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</si>
  <si>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</si>
  <si>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</si>
  <si>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</si>
  <si>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</si>
  <si>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</si>
  <si>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</si>
  <si>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</si>
  <si>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</si>
  <si>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</si>
  <si>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</si>
  <si>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</si>
  <si>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</si>
  <si>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</si>
  <si>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</si>
  <si>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</si>
  <si>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</si>
  <si>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</si>
  <si>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</si>
  <si>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</si>
  <si>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</si>
  <si>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</si>
  <si>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</si>
  <si>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</si>
  <si>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</si>
  <si>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</si>
  <si>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</si>
  <si>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</si>
  <si>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</si>
  <si>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</si>
  <si>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</si>
  <si>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</si>
  <si>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</si>
  <si>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</si>
  <si>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</si>
  <si>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</si>
  <si>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</si>
  <si>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</si>
  <si>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</si>
  <si>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</si>
  <si>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</si>
  <si>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</si>
  <si>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</si>
  <si>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</si>
  <si>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</si>
  <si>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</si>
  <si>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</si>
  <si>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</si>
  <si>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</si>
  <si>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</si>
  <si>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</si>
  <si>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</si>
  <si>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</si>
  <si>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</si>
  <si>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</si>
  <si>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</si>
  <si>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</si>
  <si>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</si>
  <si>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</si>
  <si>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</si>
  <si>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</si>
  <si>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</si>
  <si>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</si>
  <si>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</si>
  <si>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</si>
  <si>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</si>
  <si>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</si>
  <si>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</si>
  <si>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</si>
  <si>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</si>
  <si>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</si>
  <si>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</si>
  <si>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</si>
  <si>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</si>
  <si>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</si>
  <si>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</si>
  <si>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</si>
  <si>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</si>
  <si>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</si>
  <si>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</si>
  <si>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</si>
  <si>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</si>
  <si>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</si>
  <si>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</si>
  <si>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</si>
  <si>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</si>
  <si>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</si>
  <si>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</si>
  <si>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</si>
  <si>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</si>
  <si>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</si>
  <si>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</si>
  <si>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</si>
  <si>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</si>
  <si>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</si>
  <si>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</si>
  <si>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</si>
  <si>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</si>
  <si>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</si>
  <si>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</si>
  <si>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</si>
  <si>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</si>
  <si>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</si>
  <si>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</si>
  <si>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</si>
  <si>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</si>
  <si>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</si>
  <si>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</si>
  <si>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</si>
  <si>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</si>
  <si>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</si>
  <si>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</si>
  <si>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</si>
  <si>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</si>
  <si>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</si>
  <si>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</si>
  <si>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</si>
  <si>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</si>
  <si>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</si>
  <si>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</si>
  <si>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</si>
  <si>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</si>
  <si>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</si>
  <si>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</si>
  <si>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</si>
  <si>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</si>
  <si>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</si>
  <si>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</si>
  <si>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</si>
  <si>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</si>
  <si>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</si>
  <si>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</si>
  <si>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</si>
  <si>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</si>
  <si>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</si>
  <si>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</si>
  <si>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</si>
  <si>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</si>
  <si>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</si>
  <si>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</si>
  <si>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</si>
  <si>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</si>
  <si>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</si>
  <si>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</si>
  <si>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</si>
  <si>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</si>
  <si>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</si>
  <si>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</si>
  <si>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</si>
  <si>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</si>
  <si>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</si>
  <si>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</si>
  <si>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</si>
  <si>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</si>
  <si>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</si>
  <si>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</si>
  <si>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</si>
  <si>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</si>
  <si>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</si>
  <si>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</si>
  <si>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</si>
  <si>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</si>
  <si>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</si>
  <si>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</si>
  <si>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</si>
  <si>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</si>
  <si>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</si>
  <si>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</si>
  <si>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</si>
  <si>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</si>
  <si>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</si>
  <si>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</si>
  <si>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</si>
  <si>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</si>
  <si>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</si>
  <si>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</si>
  <si>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</si>
  <si>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</si>
  <si>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</si>
  <si>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</si>
  <si>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</si>
  <si>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</si>
  <si>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</si>
  <si>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</si>
  <si>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</si>
  <si>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</si>
  <si>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</si>
  <si>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</si>
  <si>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</si>
  <si>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</si>
  <si>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</si>
  <si>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</si>
  <si>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</si>
  <si>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</si>
  <si>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</si>
  <si>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</si>
  <si>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</si>
  <si>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</si>
  <si>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</si>
  <si>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</si>
  <si>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</si>
  <si>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</si>
  <si>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</si>
  <si>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</si>
  <si>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</si>
  <si>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</si>
  <si>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</si>
  <si>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</si>
  <si>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</si>
  <si>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</si>
  <si>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</si>
  <si>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</si>
  <si>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</si>
  <si>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</si>
  <si>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</si>
  <si>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</si>
  <si>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</si>
  <si>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</si>
  <si>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</si>
  <si>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</si>
  <si>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</si>
  <si>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</si>
  <si>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</si>
  <si>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</si>
  <si>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</si>
  <si>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</si>
  <si>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</si>
  <si>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</si>
  <si>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</si>
  <si>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</si>
  <si>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</si>
  <si>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</si>
  <si>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</si>
  <si>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</si>
  <si>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</si>
  <si>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</si>
  <si>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</si>
  <si>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</si>
  <si>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</si>
  <si>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</si>
  <si>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</si>
  <si>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</si>
  <si>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</si>
  <si>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</si>
  <si>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</si>
  <si>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</si>
  <si>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</si>
  <si>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</si>
  <si>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</si>
  <si>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</si>
  <si>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</si>
  <si>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</si>
  <si>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</si>
  <si>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</si>
  <si>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</si>
  <si>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</si>
  <si>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</si>
  <si>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</si>
  <si>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</si>
  <si>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</si>
  <si>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</si>
  <si>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</si>
  <si>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</si>
  <si>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</si>
  <si>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</si>
  <si>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</si>
  <si>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</si>
  <si>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</si>
  <si>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</si>
  <si>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</si>
  <si>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</si>
  <si>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</si>
  <si>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</si>
  <si>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</si>
  <si>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</si>
  <si>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</si>
  <si>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</si>
  <si>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</si>
  <si>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</si>
  <si>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</si>
  <si>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</si>
  <si>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</si>
  <si>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</si>
  <si>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</si>
  <si>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</si>
  <si>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</si>
  <si>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</si>
  <si>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</si>
  <si>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</si>
  <si>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</si>
  <si>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</si>
  <si>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</si>
  <si>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</si>
  <si>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</si>
  <si>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</si>
  <si>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</si>
  <si>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</si>
  <si>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</si>
  <si>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</si>
  <si>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</si>
  <si>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</si>
  <si>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</si>
  <si>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</si>
  <si>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</si>
  <si>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</si>
  <si>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</si>
  <si>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</si>
  <si>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</si>
  <si>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</si>
  <si>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</si>
  <si>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</si>
  <si>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</si>
  <si>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</si>
  <si>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</si>
  <si>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</si>
  <si>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</si>
  <si>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</si>
  <si>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</si>
  <si>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</si>
  <si>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</si>
  <si>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</si>
  <si>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</si>
  <si>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</si>
  <si>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</si>
  <si>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</si>
  <si>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</si>
  <si>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</si>
  <si>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</si>
  <si>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</si>
  <si>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</si>
  <si>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</si>
  <si>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</si>
  <si>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</si>
  <si>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</si>
  <si>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</si>
  <si>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</si>
  <si>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</si>
  <si>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</si>
  <si>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</si>
  <si>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</si>
  <si>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</si>
  <si>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</si>
  <si>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</si>
  <si>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</si>
  <si>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</si>
  <si>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</si>
  <si>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</si>
  <si>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</si>
  <si>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</si>
  <si>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</si>
  <si>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</si>
  <si>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</si>
  <si>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</si>
  <si>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</si>
  <si>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</si>
  <si>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</si>
  <si>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</si>
  <si>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</si>
  <si>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</si>
  <si>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</si>
  <si>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</si>
  <si>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</si>
  <si>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</si>
  <si>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</si>
  <si>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</si>
  <si>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</si>
  <si>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</si>
  <si>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</si>
  <si>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</si>
  <si>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</si>
  <si>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</si>
  <si>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</si>
  <si>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</si>
  <si>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</si>
  <si>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</si>
  <si>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</si>
  <si>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</si>
  <si>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</si>
  <si>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</si>
  <si>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</si>
  <si>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</si>
  <si>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</si>
  <si>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</si>
  <si>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</si>
  <si>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</si>
  <si>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</si>
  <si>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</si>
  <si>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</si>
  <si>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</si>
  <si>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</si>
  <si>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</si>
  <si>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</si>
  <si>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</si>
  <si>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</si>
  <si>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</si>
  <si>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</si>
  <si>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</si>
  <si>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</si>
  <si>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</si>
  <si>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</si>
  <si>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</si>
  <si>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</si>
  <si>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</si>
  <si>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</si>
  <si>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</si>
  <si>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</si>
  <si>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</si>
  <si>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</si>
  <si>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</si>
  <si>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</si>
  <si>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</si>
  <si>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</si>
  <si>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</si>
  <si>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</si>
  <si>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</si>
  <si>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</si>
  <si>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</si>
  <si>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</si>
  <si>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</si>
  <si>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</si>
  <si>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</si>
  <si>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</si>
  <si>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</si>
  <si>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</si>
  <si>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</si>
  <si>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</si>
  <si>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</si>
  <si>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</si>
  <si>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</si>
  <si>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</si>
  <si>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</si>
  <si>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</si>
  <si>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</si>
  <si>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</si>
  <si>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</si>
  <si>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</si>
  <si>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</si>
  <si>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</si>
  <si>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</si>
  <si>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</si>
  <si>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</si>
  <si>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</si>
  <si>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</si>
  <si>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</si>
  <si>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</si>
  <si>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</si>
  <si>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</si>
  <si>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</si>
  <si>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</si>
  <si>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</si>
  <si>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</si>
  <si>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</si>
  <si>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</si>
  <si>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</si>
  <si>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</si>
  <si>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</si>
  <si>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</si>
  <si>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</si>
  <si>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</si>
  <si>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</si>
  <si>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</si>
  <si>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</si>
  <si>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</si>
  <si>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</si>
  <si>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</si>
  <si>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</si>
  <si>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</si>
  <si>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</si>
  <si>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</si>
  <si>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</si>
  <si>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</si>
  <si>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</si>
  <si>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</si>
  <si>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</si>
  <si>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</si>
  <si>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</si>
  <si>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</si>
  <si>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</si>
  <si>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</si>
  <si>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</si>
  <si>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</si>
  <si>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</si>
  <si>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</si>
  <si>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</si>
  <si>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</si>
  <si>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</si>
  <si>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</si>
  <si>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</si>
  <si>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</si>
  <si>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</si>
  <si>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</si>
  <si>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</si>
  <si>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</si>
  <si>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</si>
  <si>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</si>
  <si>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</si>
  <si>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</si>
  <si>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</si>
  <si>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</si>
  <si>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</si>
  <si>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</si>
  <si>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</si>
  <si>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</si>
  <si>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</si>
  <si>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</si>
  <si>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</si>
  <si>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</si>
  <si>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</si>
  <si>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</si>
  <si>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</si>
  <si>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</si>
  <si>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</si>
  <si>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</si>
  <si>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</si>
  <si>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</si>
  <si>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</si>
  <si>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</si>
  <si>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</si>
  <si>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</si>
  <si>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</si>
  <si>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</si>
  <si>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</si>
  <si>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</si>
  <si>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</si>
  <si>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</si>
  <si>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</si>
  <si>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</si>
  <si>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</si>
  <si>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</si>
  <si>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</si>
  <si>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</si>
  <si>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</si>
  <si>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</si>
  <si>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</si>
  <si>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</si>
  <si>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</si>
  <si>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</si>
  <si>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</si>
  <si>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</si>
  <si>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</si>
  <si>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</si>
  <si>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</si>
  <si>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</si>
  <si>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</si>
  <si>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</si>
  <si>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</si>
  <si>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</si>
  <si>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</si>
  <si>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</si>
  <si>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</si>
  <si>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</si>
  <si>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</si>
  <si>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</si>
  <si>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</si>
  <si>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</si>
  <si>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</si>
  <si>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</si>
  <si>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</si>
  <si>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</si>
  <si>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</si>
  <si>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</si>
  <si>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</si>
  <si>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</si>
  <si>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</si>
  <si>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</si>
  <si>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</si>
  <si>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</si>
  <si>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</si>
  <si>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</si>
  <si>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</si>
  <si>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</si>
  <si>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</si>
  <si>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</si>
  <si>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</si>
  <si>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</si>
  <si>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</si>
  <si>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</si>
  <si>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</si>
  <si>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</si>
  <si>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</si>
  <si>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</si>
  <si>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</si>
  <si>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</si>
  <si>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</si>
  <si>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</si>
  <si>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</si>
  <si>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</si>
  <si>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</si>
  <si>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</si>
  <si>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</si>
  <si>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</si>
  <si>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</si>
  <si>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</si>
  <si>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</si>
  <si>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</si>
  <si>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</si>
  <si>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</si>
  <si>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</si>
  <si>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</si>
  <si>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</si>
  <si>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</si>
  <si>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</si>
  <si>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</si>
  <si>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</si>
  <si>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</si>
  <si>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</si>
  <si>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</si>
  <si>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</si>
  <si>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</si>
  <si>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</si>
  <si>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</si>
  <si>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</si>
  <si>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</si>
  <si>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</si>
  <si>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</si>
  <si>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</si>
  <si>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</si>
  <si>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</si>
  <si>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</si>
  <si>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</si>
  <si>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</si>
  <si>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</si>
  <si>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</si>
  <si>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</si>
  <si>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</si>
  <si>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</si>
  <si>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</si>
  <si>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</si>
  <si>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</si>
  <si>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</si>
  <si>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</si>
  <si>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</si>
  <si>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</si>
  <si>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</si>
  <si>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</si>
  <si>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</si>
  <si>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</si>
  <si>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</si>
  <si>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</si>
  <si>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</si>
  <si>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</si>
  <si>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</si>
  <si>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</si>
  <si>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</si>
  <si>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</si>
  <si>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</si>
  <si>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</si>
  <si>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</si>
  <si>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</si>
  <si>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</si>
  <si>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</si>
  <si>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</si>
  <si>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</si>
  <si>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</si>
  <si>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</si>
  <si>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</si>
  <si>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</si>
  <si>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</si>
  <si>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</si>
  <si>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</si>
  <si>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</si>
  <si>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</si>
  <si>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</si>
  <si>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</si>
  <si>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</si>
  <si>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</si>
  <si>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</si>
  <si>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</si>
  <si>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</si>
  <si>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</si>
  <si>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</si>
  <si>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</si>
  <si>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</si>
  <si>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</si>
  <si>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</si>
  <si>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</si>
  <si>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</si>
  <si>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</si>
  <si>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</si>
  <si>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</si>
  <si>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</si>
  <si>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</si>
  <si>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</si>
  <si>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</si>
  <si>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</si>
  <si>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</si>
  <si>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</si>
  <si>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</si>
  <si>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</si>
  <si>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</si>
  <si>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</si>
  <si>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</si>
  <si>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</si>
  <si>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</si>
  <si>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</si>
  <si>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</si>
  <si>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</si>
  <si>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</si>
  <si>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</si>
  <si>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</si>
  <si>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</si>
  <si>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</si>
  <si>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</si>
  <si>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</si>
  <si>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</si>
  <si>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</si>
  <si>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</si>
  <si>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</si>
  <si>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</si>
  <si>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</si>
  <si>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</si>
  <si>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</si>
  <si>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</si>
  <si>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</si>
  <si>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</si>
  <si>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</si>
  <si>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</si>
  <si>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</si>
  <si>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</si>
  <si>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</si>
  <si>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</si>
  <si>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</si>
  <si>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</si>
  <si>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</si>
  <si>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</si>
  <si>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</si>
  <si>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</si>
  <si>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</si>
  <si>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</si>
  <si>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</si>
  <si>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</si>
  <si>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</si>
  <si>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</si>
  <si>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</si>
  <si>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</si>
  <si>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</si>
  <si>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</si>
  <si>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</si>
  <si>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</si>
  <si>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</si>
  <si>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</si>
  <si>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</si>
  <si>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</si>
  <si>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</si>
  <si>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</si>
  <si>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</si>
  <si>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</si>
  <si>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</si>
  <si>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</si>
  <si>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</si>
  <si>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</si>
  <si>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</si>
  <si>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</si>
  <si>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</si>
  <si>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</si>
  <si>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</si>
  <si>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</si>
  <si>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</si>
  <si>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</si>
  <si>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</si>
  <si>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</si>
  <si>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</si>
  <si>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</si>
  <si>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</si>
  <si>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</si>
  <si>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</si>
  <si>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</si>
  <si>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</si>
  <si>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</si>
  <si>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</si>
  <si>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</si>
  <si>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</si>
  <si>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</si>
  <si>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</si>
  <si>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</si>
  <si>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</si>
  <si>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</si>
  <si>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</si>
  <si>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</si>
  <si>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</si>
  <si>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</si>
  <si>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</si>
  <si>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</si>
  <si>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</si>
  <si>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</si>
  <si>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</si>
  <si>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</si>
  <si>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</si>
  <si>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</si>
  <si>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</si>
  <si>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</si>
  <si>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</si>
  <si>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</si>
  <si>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</si>
  <si>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</si>
  <si>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</si>
  <si>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</si>
  <si>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</si>
  <si>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</si>
  <si>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</si>
  <si>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</si>
  <si>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</si>
  <si>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</si>
  <si>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</si>
  <si>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</si>
  <si>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</si>
  <si>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</si>
  <si>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</si>
  <si>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</si>
  <si>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</si>
  <si>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</si>
  <si>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</si>
  <si>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</si>
  <si>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</si>
  <si>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</si>
  <si>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</si>
  <si>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</si>
  <si>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</si>
  <si>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</si>
  <si>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</si>
  <si>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</si>
  <si>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</si>
  <si>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</si>
  <si>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</si>
  <si>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</si>
  <si>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</si>
  <si>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</si>
  <si>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</si>
  <si>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</si>
  <si>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</si>
  <si>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</si>
  <si>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</si>
  <si>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</si>
  <si>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</si>
  <si>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</si>
  <si>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</si>
  <si>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</si>
  <si>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</si>
  <si>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</si>
  <si>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</si>
  <si>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</si>
  <si>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</si>
  <si>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</si>
  <si>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</si>
  <si>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</si>
  <si>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</si>
  <si>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</si>
  <si>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</si>
  <si>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</si>
  <si>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</si>
  <si>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</si>
  <si>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</si>
  <si>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</si>
  <si>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</si>
  <si>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</si>
  <si>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</si>
  <si>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</si>
  <si>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</si>
  <si>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</si>
  <si>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</si>
  <si>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</si>
  <si>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</si>
  <si>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</si>
  <si>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</si>
  <si>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</si>
  <si>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</si>
  <si>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</si>
  <si>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</si>
  <si>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</si>
  <si>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</si>
  <si>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</si>
  <si>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</si>
  <si>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</si>
  <si>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</si>
  <si>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</si>
  <si>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</si>
  <si>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</si>
  <si>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</si>
  <si>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</si>
  <si>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</si>
  <si>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</si>
  <si>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</si>
  <si>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</si>
  <si>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</si>
  <si>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</si>
  <si>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</si>
  <si>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</si>
  <si>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</si>
  <si>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</si>
  <si>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</si>
  <si>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</si>
  <si>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</si>
  <si>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</si>
  <si>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</si>
  <si>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</si>
  <si>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</si>
  <si>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</si>
  <si>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</si>
  <si>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</si>
  <si>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</si>
  <si>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</si>
  <si>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</si>
  <si>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</si>
  <si>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</si>
  <si>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</si>
  <si>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</si>
  <si>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</si>
  <si>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</si>
  <si>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</si>
  <si>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</si>
  <si>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</si>
  <si>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</si>
  <si>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</si>
  <si>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</si>
  <si>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</si>
  <si>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</si>
  <si>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</si>
  <si>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</si>
  <si>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</si>
  <si>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</si>
  <si>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</si>
  <si>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</si>
  <si>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</si>
  <si>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</si>
  <si>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</si>
  <si>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</si>
  <si>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</si>
  <si>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</si>
  <si>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</si>
  <si>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</si>
  <si>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</si>
  <si>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</si>
  <si>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</si>
  <si>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</si>
  <si>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</si>
  <si>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</si>
  <si>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</si>
  <si>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</si>
  <si>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</si>
  <si>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</si>
  <si>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</si>
  <si>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</si>
  <si>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</si>
  <si>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</si>
  <si>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</si>
  <si>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</si>
  <si>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</si>
  <si>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</si>
  <si>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</si>
  <si>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</si>
  <si>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</si>
  <si>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</si>
  <si>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</si>
  <si>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</si>
  <si>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</si>
  <si>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</si>
  <si>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</si>
  <si>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</si>
  <si>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</si>
  <si>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</si>
  <si>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</si>
  <si>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</si>
  <si>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</si>
  <si>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</si>
  <si>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</si>
  <si>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</si>
  <si>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</si>
  <si>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</si>
  <si>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</si>
  <si>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</si>
  <si>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</si>
  <si>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</si>
  <si>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</si>
  <si>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</si>
  <si>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</si>
  <si>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</si>
  <si>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</si>
  <si>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</si>
  <si>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</si>
  <si>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</si>
  <si>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</si>
  <si>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</si>
  <si>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</si>
  <si>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</si>
  <si>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</si>
  <si>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</si>
  <si>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</si>
  <si>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</si>
  <si>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</si>
  <si>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</si>
  <si>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</si>
  <si>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</si>
  <si>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</si>
  <si>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</si>
  <si>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</si>
  <si>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</si>
  <si>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</si>
  <si>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</si>
  <si>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</si>
  <si>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</si>
  <si>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</si>
  <si>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</si>
  <si>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</si>
  <si>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</si>
  <si>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</si>
  <si>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</si>
  <si>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</si>
  <si>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</si>
  <si>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</si>
  <si>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</si>
  <si>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</si>
  <si>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</si>
  <si>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</si>
  <si>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</si>
  <si>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</si>
  <si>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</si>
  <si>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</si>
  <si>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</si>
  <si>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</si>
  <si>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</si>
  <si>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</si>
  <si>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</si>
  <si>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</si>
  <si>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</si>
  <si>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</si>
  <si>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</si>
  <si>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</si>
  <si>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</si>
  <si>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</si>
  <si>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</si>
  <si>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</si>
  <si>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</si>
  <si>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</si>
  <si>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</si>
  <si>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</si>
  <si>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</si>
  <si>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</si>
  <si>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</si>
  <si>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</si>
  <si>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</si>
  <si>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</si>
  <si>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</si>
  <si>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</si>
  <si>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</si>
  <si>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</si>
  <si>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</si>
  <si>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</si>
  <si>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</si>
  <si>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</si>
  <si>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</si>
  <si>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</si>
  <si>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</si>
  <si>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</si>
  <si>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</si>
  <si>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</si>
  <si>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</si>
  <si>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</si>
  <si>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</si>
  <si>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</si>
  <si>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</si>
  <si>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</si>
  <si>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</si>
  <si>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</si>
  <si>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</si>
  <si>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</si>
  <si>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</si>
  <si>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</si>
  <si>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</si>
  <si>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</si>
  <si>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</si>
  <si>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</si>
  <si>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</si>
  <si>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</si>
  <si>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</si>
  <si>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</si>
  <si>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</si>
  <si>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</si>
  <si>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</si>
  <si>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</si>
  <si>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</si>
  <si>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</si>
  <si>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</si>
  <si>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</si>
  <si>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</si>
  <si>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</si>
  <si>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</si>
  <si>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</si>
  <si>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</si>
  <si>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</si>
  <si>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</si>
  <si>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</si>
  <si>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</si>
  <si>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</si>
  <si>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</si>
  <si>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</si>
  <si>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</si>
  <si>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</si>
  <si>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</si>
  <si>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</si>
  <si>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</si>
  <si>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</si>
  <si>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</si>
  <si>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</si>
  <si>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</si>
  <si>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</si>
  <si>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</si>
  <si>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</si>
  <si>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</si>
  <si>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</si>
  <si>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</si>
  <si>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</si>
  <si>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</si>
  <si>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</si>
  <si>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</si>
  <si>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</si>
  <si>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</si>
  <si>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</si>
  <si>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</si>
  <si>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</si>
  <si>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</si>
  <si>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</si>
  <si>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</si>
  <si>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</si>
  <si>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</si>
  <si>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</si>
  <si>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</si>
  <si>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</si>
  <si>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</si>
  <si>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</si>
  <si>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</si>
  <si>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</si>
  <si>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</si>
  <si>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</si>
  <si>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</si>
  <si>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</si>
  <si>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</si>
  <si>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</si>
  <si>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</si>
  <si>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</si>
  <si>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</si>
  <si>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</si>
  <si>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</si>
  <si>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</si>
  <si>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</si>
  <si>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</si>
  <si>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</si>
  <si>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</si>
  <si>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</si>
  <si>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</si>
  <si>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</si>
  <si>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</si>
  <si>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</si>
  <si>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</si>
  <si>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</si>
  <si>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</si>
  <si>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</si>
  <si>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</si>
  <si>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</si>
  <si>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</si>
  <si>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</si>
  <si>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</si>
  <si>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</si>
  <si>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</si>
  <si>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</si>
  <si>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</si>
  <si>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</si>
  <si>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</si>
  <si>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</si>
  <si>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</si>
  <si>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</si>
  <si>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</si>
  <si>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</si>
  <si>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</si>
  <si>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</si>
  <si>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</si>
  <si>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</si>
  <si>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</si>
  <si>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</si>
  <si>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</si>
  <si>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</si>
  <si>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</si>
  <si>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</si>
  <si>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</si>
  <si>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</si>
  <si>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</si>
  <si>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</si>
  <si>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</si>
  <si>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</si>
  <si>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</si>
  <si>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</si>
  <si>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</si>
  <si>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</si>
  <si>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</si>
  <si>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</si>
  <si>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</si>
  <si>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</si>
  <si>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</si>
  <si>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</si>
  <si>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</si>
  <si>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</si>
  <si>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</si>
  <si>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</si>
  <si>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</si>
  <si>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</si>
  <si>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</si>
  <si>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</si>
  <si>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</si>
  <si>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</si>
  <si>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</si>
  <si>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</si>
  <si>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</si>
  <si>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</si>
  <si>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</si>
  <si>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</si>
  <si>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</si>
  <si>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</si>
  <si>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</si>
  <si>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</si>
  <si>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</si>
  <si>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</si>
  <si>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</si>
  <si>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</si>
  <si>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</si>
  <si>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</si>
  <si>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</si>
  <si>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</si>
  <si>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</si>
  <si>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</si>
  <si>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</si>
  <si>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</si>
  <si>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</si>
  <si>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</si>
  <si>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</si>
  <si>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</si>
  <si>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</si>
  <si>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</si>
  <si>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</si>
  <si>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</si>
  <si>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</si>
  <si>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</si>
  <si>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</si>
  <si>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</si>
  <si>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</si>
  <si>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</si>
  <si>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</si>
  <si>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</si>
  <si>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</si>
  <si>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</si>
  <si>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</si>
  <si>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</si>
  <si>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</si>
  <si>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</si>
  <si>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</si>
  <si>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</si>
  <si>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</si>
  <si>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</si>
  <si>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</si>
  <si>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</si>
  <si>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</si>
  <si>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</si>
  <si>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</si>
  <si>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</si>
  <si>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</si>
  <si>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</si>
  <si>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</si>
  <si>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</si>
  <si>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</si>
  <si>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</si>
  <si>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</si>
  <si>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</si>
  <si>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</si>
  <si>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</si>
  <si>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</si>
  <si>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</si>
  <si>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</si>
  <si>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</si>
  <si>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</si>
  <si>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</si>
  <si>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</si>
  <si>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</si>
  <si>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</si>
  <si>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</si>
  <si>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</si>
  <si>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</si>
  <si>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</si>
  <si>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</si>
  <si>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</si>
  <si>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</si>
  <si>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</si>
  <si>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</si>
  <si>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</si>
  <si>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</si>
  <si>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</si>
  <si>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</si>
  <si>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</si>
  <si>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</si>
  <si>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</si>
  <si>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</si>
  <si>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</si>
  <si>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</si>
  <si>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</si>
  <si>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</si>
  <si>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</si>
  <si>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</si>
  <si>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</si>
  <si>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</si>
  <si>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</si>
  <si>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</si>
  <si>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</si>
  <si>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</si>
  <si>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</si>
  <si>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</si>
  <si>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</si>
  <si>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</si>
  <si>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</si>
  <si>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</si>
  <si>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</si>
  <si>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</si>
  <si>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</si>
  <si>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</si>
  <si>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</si>
  <si>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</si>
  <si>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</si>
  <si>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</si>
  <si>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</si>
  <si>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</si>
  <si>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</si>
  <si>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</si>
  <si>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</si>
  <si>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</si>
  <si>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</si>
  <si>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</si>
  <si>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</si>
  <si>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</si>
  <si>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</si>
  <si>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</si>
  <si>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</si>
  <si>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</si>
  <si>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</si>
  <si>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</si>
  <si>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</si>
  <si>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</si>
  <si>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</si>
  <si>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</si>
  <si>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</si>
  <si>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</si>
  <si>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</si>
  <si>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</si>
  <si>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</si>
  <si>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</si>
  <si>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</si>
  <si>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</si>
  <si>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</si>
  <si>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</si>
  <si>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</si>
  <si>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</si>
  <si>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</si>
  <si>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</si>
  <si>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</si>
  <si>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</si>
  <si>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</si>
  <si>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</si>
  <si>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</si>
  <si>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</si>
  <si>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</si>
  <si>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</si>
  <si>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</si>
  <si>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</si>
  <si>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</si>
  <si>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</si>
  <si>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</si>
  <si>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</si>
  <si>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</si>
  <si>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</si>
  <si>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</si>
  <si>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</si>
  <si>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</si>
  <si>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</si>
  <si>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</si>
  <si>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</si>
  <si>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</si>
  <si>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</si>
  <si>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</si>
  <si>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</si>
  <si>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</si>
  <si>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</si>
  <si>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</si>
  <si>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</si>
  <si>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</si>
  <si>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</si>
  <si>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</si>
  <si>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</si>
  <si>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</si>
  <si>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</si>
  <si>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</si>
  <si>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</si>
  <si>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</si>
  <si>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</si>
  <si>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</si>
  <si>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</si>
  <si>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</si>
  <si>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</si>
  <si>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</si>
  <si>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</si>
  <si>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</si>
  <si>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</si>
  <si>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</si>
  <si>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</si>
  <si>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</si>
  <si>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</si>
  <si>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</si>
  <si>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</si>
  <si>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</si>
  <si>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</si>
  <si>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</si>
  <si>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</si>
  <si>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</si>
  <si>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</si>
  <si>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</si>
  <si>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</si>
  <si>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</si>
  <si>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</si>
  <si>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</si>
  <si>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</si>
  <si>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</si>
  <si>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</si>
  <si>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</si>
  <si>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</si>
  <si>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</si>
  <si>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</si>
  <si>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</si>
  <si>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</si>
  <si>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</si>
  <si>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</si>
  <si>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</si>
  <si>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</si>
  <si>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</si>
  <si>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</si>
  <si>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</si>
  <si>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</si>
  <si>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</si>
  <si>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</si>
  <si>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</si>
  <si>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</si>
  <si>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</si>
  <si>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</si>
  <si>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</si>
  <si>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</si>
  <si>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</si>
  <si>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</si>
  <si>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</si>
  <si>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</si>
  <si>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</si>
  <si>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</si>
  <si>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</si>
  <si>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</si>
  <si>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</si>
  <si>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</si>
  <si>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</si>
  <si>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</si>
  <si>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</si>
  <si>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</si>
  <si>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</si>
  <si>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</si>
  <si>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</si>
  <si>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</si>
  <si>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</si>
  <si>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</si>
  <si>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</si>
  <si>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</si>
  <si>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</si>
  <si>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</si>
  <si>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</si>
  <si>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</si>
  <si>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</si>
  <si>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</si>
  <si>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</si>
  <si>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</si>
  <si>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</si>
  <si>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</si>
  <si>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</si>
  <si>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</si>
  <si>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</si>
  <si>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</si>
  <si>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</si>
  <si>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</si>
  <si>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</si>
  <si>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</si>
  <si>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</si>
  <si>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</si>
  <si>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</si>
  <si>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</si>
  <si>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</si>
  <si>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</si>
  <si>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</si>
  <si>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</si>
  <si>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</si>
  <si>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</si>
  <si>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</si>
  <si>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</si>
  <si>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</si>
  <si>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</si>
  <si>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</si>
  <si>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</si>
  <si>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</si>
  <si>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</si>
  <si>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</si>
  <si>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</si>
  <si>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</si>
  <si>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</si>
  <si>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</si>
  <si>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</si>
  <si>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</si>
  <si>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</si>
  <si>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</si>
  <si>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</si>
  <si>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</si>
  <si>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</si>
  <si>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</si>
  <si>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</si>
  <si>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</si>
  <si>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</si>
  <si>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MITNICA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</si>
</sst>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764932.10000000009</v>
      </c>
      <c r="D2" s="6">
        <f>'PR-RAS'!E6</f>
        <v>884454.84</v>
      </c>
      <c r="E2" s="6">
        <v>0</v>
      </c>
      <c r="F2" s="6">
        <v>0</v>
      </c>
      <c r="G2" s="7">
        <f t="shared" ref="G2:G274" si="0">(B2/1000)*(C2*1+D2*2)</f>
        <v>2533.8417800000002</v>
      </c>
      <c r="H2" s="7">
        <f t="shared" ref="H2:H274" si="1">ABS(C2-ROUND(C2,0))+ABS(D2-ROUND(D2,0))</f>
        <v>0.26000000012572855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668072.96000000008</v>
      </c>
      <c r="D45" s="1">
        <f>'PR-RAS'!E49</f>
        <v>734369.28999999992</v>
      </c>
      <c r="E45" s="1">
        <v>0</v>
      </c>
      <c r="F45" s="1">
        <v>0</v>
      </c>
      <c r="G45" s="2">
        <f t="shared" si="0"/>
        <v>94019.70775999999</v>
      </c>
      <c r="H45" s="2">
        <f t="shared" si="1"/>
        <v>0.32999999984167516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260</v>
      </c>
      <c r="D54" s="1">
        <f>'PR-RAS'!E58</f>
        <v>0</v>
      </c>
      <c r="E54" s="1">
        <v>0</v>
      </c>
      <c r="F54" s="1">
        <v>0</v>
      </c>
      <c r="G54" s="2">
        <f t="shared" si="0"/>
        <v>13.78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260</v>
      </c>
      <c r="D55" s="1">
        <f>'PR-RAS'!E59</f>
        <v>0</v>
      </c>
      <c r="E55" s="1">
        <v>0</v>
      </c>
      <c r="F55" s="1">
        <v>0</v>
      </c>
      <c r="G55" s="2">
        <f t="shared" si="0"/>
        <v>14.04</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667304.30000000005</v>
      </c>
      <c r="D64" s="1">
        <f>'PR-RAS'!E68</f>
        <v>730942.2699999999</v>
      </c>
      <c r="E64" s="1">
        <v>0</v>
      </c>
      <c r="F64" s="1">
        <v>0</v>
      </c>
      <c r="G64" s="2">
        <f t="shared" si="0"/>
        <v>134138.89692</v>
      </c>
      <c r="H64" s="2">
        <f t="shared" si="1"/>
        <v>0.56999999994877726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667279.81000000006</v>
      </c>
      <c r="D65" s="1">
        <f>'PR-RAS'!E69</f>
        <v>715623.57</v>
      </c>
      <c r="E65" s="1">
        <v>0</v>
      </c>
      <c r="F65" s="1">
        <v>0</v>
      </c>
      <c r="G65" s="2">
        <f t="shared" si="0"/>
        <v>134305.72480000003</v>
      </c>
      <c r="H65" s="2">
        <f t="shared" si="1"/>
        <v>0.61999999999534339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24.49</v>
      </c>
      <c r="D66" s="1">
        <f>'PR-RAS'!E70</f>
        <v>15318.7</v>
      </c>
      <c r="E66" s="1">
        <v>0</v>
      </c>
      <c r="F66" s="1">
        <v>0</v>
      </c>
      <c r="G66" s="2">
        <f t="shared" si="0"/>
        <v>1993.0228500000003</v>
      </c>
      <c r="H66" s="2">
        <f t="shared" si="1"/>
        <v>0.78999999999927084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508.66</v>
      </c>
      <c r="D70" s="1">
        <f>'PR-RAS'!E74</f>
        <v>3427.02</v>
      </c>
      <c r="E70" s="1">
        <v>0</v>
      </c>
      <c r="F70" s="1">
        <v>0</v>
      </c>
      <c r="G70" s="2">
        <f t="shared" si="0"/>
        <v>508.02630000000005</v>
      </c>
      <c r="H70" s="2">
        <f t="shared" si="1"/>
        <v>0.3599999999999568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508.66</v>
      </c>
      <c r="D71" s="1">
        <f>'PR-RAS'!E75</f>
        <v>3427.02</v>
      </c>
      <c r="E71" s="1">
        <v>0</v>
      </c>
      <c r="F71" s="1">
        <v>0</v>
      </c>
      <c r="G71" s="2">
        <f t="shared" si="0"/>
        <v>515.38900000000001</v>
      </c>
      <c r="H71" s="2">
        <f t="shared" si="1"/>
        <v>0.3599999999999568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119.52</v>
      </c>
      <c r="D78" s="1">
        <f>'PR-RAS'!E82</f>
        <v>60</v>
      </c>
      <c r="E78" s="1">
        <v>0</v>
      </c>
      <c r="F78" s="1">
        <v>0</v>
      </c>
      <c r="G78" s="2">
        <f t="shared" si="0"/>
        <v>18.44304</v>
      </c>
      <c r="H78" s="2">
        <f t="shared" si="1"/>
        <v>0.48000000000000398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119.52</v>
      </c>
      <c r="D87" s="1">
        <f>'PR-RAS'!E91</f>
        <v>60</v>
      </c>
      <c r="E87" s="1">
        <v>0</v>
      </c>
      <c r="F87" s="1">
        <v>0</v>
      </c>
      <c r="G87" s="2">
        <f t="shared" si="0"/>
        <v>20.598719999999997</v>
      </c>
      <c r="H87" s="2">
        <f t="shared" si="1"/>
        <v>0.48000000000000398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119.52</v>
      </c>
      <c r="D89" s="1">
        <f>'PR-RAS'!E93</f>
        <v>60</v>
      </c>
      <c r="E89" s="1">
        <v>0</v>
      </c>
      <c r="F89" s="1">
        <v>0</v>
      </c>
      <c r="G89" s="2">
        <f t="shared" si="0"/>
        <v>21.077759999999998</v>
      </c>
      <c r="H89" s="2">
        <f t="shared" si="1"/>
        <v>0.48000000000000398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6147.52</v>
      </c>
      <c r="D102" s="1">
        <f>'PR-RAS'!E106</f>
        <v>8286.31</v>
      </c>
      <c r="E102" s="1">
        <v>0</v>
      </c>
      <c r="F102" s="1">
        <v>0</v>
      </c>
      <c r="G102" s="2">
        <f t="shared" si="0"/>
        <v>2294.73414</v>
      </c>
      <c r="H102" s="2">
        <f t="shared" si="1"/>
        <v>0.78999999999905413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6147.52</v>
      </c>
      <c r="D108" s="1">
        <f>'PR-RAS'!E112</f>
        <v>8286.31</v>
      </c>
      <c r="E108" s="1">
        <v>0</v>
      </c>
      <c r="F108" s="1">
        <v>0</v>
      </c>
      <c r="G108" s="2">
        <f t="shared" si="0"/>
        <v>2431.0549799999999</v>
      </c>
      <c r="H108" s="2">
        <f t="shared" si="1"/>
        <v>0.78999999999905413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6147.52</v>
      </c>
      <c r="D113" s="1">
        <f>'PR-RAS'!E117</f>
        <v>8286.31</v>
      </c>
      <c r="E113" s="1">
        <v>0</v>
      </c>
      <c r="F113" s="1">
        <v>0</v>
      </c>
      <c r="G113" s="2">
        <f t="shared" si="0"/>
        <v>2544.6556799999998</v>
      </c>
      <c r="H113" s="2">
        <f t="shared" si="1"/>
        <v>0.78999999999905413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1964.62</v>
      </c>
      <c r="D121" s="1">
        <f>'PR-RAS'!E125</f>
        <v>4576.32</v>
      </c>
      <c r="E121" s="1">
        <v>0</v>
      </c>
      <c r="F121" s="1">
        <v>0</v>
      </c>
      <c r="G121" s="2">
        <f t="shared" si="0"/>
        <v>1334.0711999999999</v>
      </c>
      <c r="H121" s="2">
        <f t="shared" si="1"/>
        <v>0.6999999999998181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1364.62</v>
      </c>
      <c r="D122" s="1">
        <f>'PR-RAS'!E126</f>
        <v>1861.96</v>
      </c>
      <c r="E122" s="1">
        <v>0</v>
      </c>
      <c r="F122" s="1">
        <v>0</v>
      </c>
      <c r="G122" s="2">
        <f t="shared" si="0"/>
        <v>615.71334000000002</v>
      </c>
      <c r="H122" s="2">
        <f t="shared" si="1"/>
        <v>0.42000000000007276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647.5</v>
      </c>
      <c r="D123" s="1">
        <f>'PR-RAS'!E127</f>
        <v>1101.96</v>
      </c>
      <c r="E123" s="1">
        <v>0</v>
      </c>
      <c r="F123" s="1">
        <v>0</v>
      </c>
      <c r="G123" s="2">
        <f t="shared" si="0"/>
        <v>347.87324000000001</v>
      </c>
      <c r="H123" s="2">
        <f t="shared" si="1"/>
        <v>0.53999999999996362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717.12</v>
      </c>
      <c r="D124" s="1">
        <f>'PR-RAS'!E128</f>
        <v>760</v>
      </c>
      <c r="E124" s="1">
        <v>0</v>
      </c>
      <c r="F124" s="1">
        <v>0</v>
      </c>
      <c r="G124" s="2">
        <f t="shared" si="0"/>
        <v>275.16575999999998</v>
      </c>
      <c r="H124" s="2">
        <f t="shared" si="1"/>
        <v>0.12000000000000455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600</v>
      </c>
      <c r="D125" s="1">
        <f>'PR-RAS'!E129</f>
        <v>2714.36</v>
      </c>
      <c r="E125" s="1">
        <v>0</v>
      </c>
      <c r="F125" s="1">
        <v>0</v>
      </c>
      <c r="G125" s="2">
        <f t="shared" si="0"/>
        <v>747.56128000000001</v>
      </c>
      <c r="H125" s="2">
        <f t="shared" si="1"/>
        <v>0.36000000000012733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600</v>
      </c>
      <c r="D126" s="1">
        <f>'PR-RAS'!E130</f>
        <v>2714.36</v>
      </c>
      <c r="E126" s="1">
        <v>0</v>
      </c>
      <c r="F126" s="1">
        <v>0</v>
      </c>
      <c r="G126" s="2">
        <f t="shared" si="0"/>
        <v>753.59</v>
      </c>
      <c r="H126" s="2">
        <f t="shared" si="1"/>
        <v>0.36000000000012733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88627.48</v>
      </c>
      <c r="D130" s="1">
        <f>'PR-RAS'!E134</f>
        <v>137162.92000000001</v>
      </c>
      <c r="E130" s="1">
        <v>0</v>
      </c>
      <c r="F130" s="1">
        <v>0</v>
      </c>
      <c r="G130" s="2">
        <f t="shared" si="0"/>
        <v>46820.978280000003</v>
      </c>
      <c r="H130" s="2">
        <f t="shared" si="1"/>
        <v>0.55999999998311978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88627.48</v>
      </c>
      <c r="D131" s="1">
        <f>'PR-RAS'!E135</f>
        <v>137162.92000000001</v>
      </c>
      <c r="E131" s="1">
        <v>0</v>
      </c>
      <c r="F131" s="1">
        <v>0</v>
      </c>
      <c r="G131" s="2">
        <f t="shared" si="0"/>
        <v>47183.931600000004</v>
      </c>
      <c r="H131" s="2">
        <f t="shared" si="1"/>
        <v>0.55999999998311978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85126.37</v>
      </c>
      <c r="D132" s="1">
        <f>'PR-RAS'!E136</f>
        <v>137162.92000000001</v>
      </c>
      <c r="E132" s="1">
        <v>0</v>
      </c>
      <c r="F132" s="1">
        <v>0</v>
      </c>
      <c r="G132" s="2">
        <f t="shared" si="0"/>
        <v>47088.239510000007</v>
      </c>
      <c r="H132" s="2">
        <f t="shared" si="1"/>
        <v>0.4499999999825377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3501.11</v>
      </c>
      <c r="D133" s="1">
        <f>'PR-RAS'!E137</f>
        <v>0</v>
      </c>
      <c r="E133" s="1">
        <v>0</v>
      </c>
      <c r="F133" s="1">
        <v>0</v>
      </c>
      <c r="G133" s="2">
        <f t="shared" si="0"/>
        <v>462.14652000000007</v>
      </c>
      <c r="H133" s="2">
        <f t="shared" si="1"/>
        <v>0.11000000000012733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763790.15999999992</v>
      </c>
      <c r="D148" s="1">
        <f>'PR-RAS'!E152</f>
        <v>1022952.3099999999</v>
      </c>
      <c r="E148" s="1">
        <v>0</v>
      </c>
      <c r="F148" s="1">
        <v>0</v>
      </c>
      <c r="G148" s="2">
        <f t="shared" si="0"/>
        <v>413025.13265999994</v>
      </c>
      <c r="H148" s="2">
        <f t="shared" si="1"/>
        <v>0.469999999855645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664991.75</v>
      </c>
      <c r="D149" s="1">
        <f>'PR-RAS'!E153</f>
        <v>866019.78</v>
      </c>
      <c r="E149" s="1">
        <v>0</v>
      </c>
      <c r="F149" s="1">
        <v>0</v>
      </c>
      <c r="G149" s="2">
        <f t="shared" si="0"/>
        <v>354760.63387999998</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549021.52</v>
      </c>
      <c r="D150" s="1">
        <f>'PR-RAS'!E154</f>
        <v>723145.17</v>
      </c>
      <c r="E150" s="1">
        <v>0</v>
      </c>
      <c r="F150" s="1">
        <v>0</v>
      </c>
      <c r="G150" s="2">
        <f t="shared" si="0"/>
        <v>297301.46714000002</v>
      </c>
      <c r="H150" s="2">
        <f t="shared" si="1"/>
        <v>0.65000000002328306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532383.91</v>
      </c>
      <c r="D151" s="1">
        <f>'PR-RAS'!E155</f>
        <v>698929.54</v>
      </c>
      <c r="E151" s="1">
        <v>0</v>
      </c>
      <c r="F151" s="1">
        <v>0</v>
      </c>
      <c r="G151" s="2">
        <f t="shared" si="0"/>
        <v>289536.4485</v>
      </c>
      <c r="H151" s="2">
        <f t="shared" si="1"/>
        <v>0.54999999993015081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3954.76</v>
      </c>
      <c r="D153" s="1">
        <f>'PR-RAS'!E157</f>
        <v>8050.46</v>
      </c>
      <c r="E153" s="1">
        <v>0</v>
      </c>
      <c r="F153" s="1">
        <v>0</v>
      </c>
      <c r="G153" s="2">
        <f t="shared" si="0"/>
        <v>3048.4633600000002</v>
      </c>
      <c r="H153" s="2">
        <f t="shared" si="1"/>
        <v>0.6999999999998181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12682.85</v>
      </c>
      <c r="D154" s="1">
        <f>'PR-RAS'!E158</f>
        <v>16165.17</v>
      </c>
      <c r="E154" s="1">
        <v>0</v>
      </c>
      <c r="F154" s="1">
        <v>0</v>
      </c>
      <c r="G154" s="2">
        <f t="shared" si="0"/>
        <v>6887.0180700000001</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26314.720000000001</v>
      </c>
      <c r="D155" s="1">
        <f>'PR-RAS'!E159</f>
        <v>23693.54</v>
      </c>
      <c r="E155" s="1">
        <v>0</v>
      </c>
      <c r="F155" s="1">
        <v>0</v>
      </c>
      <c r="G155" s="2">
        <f t="shared" si="0"/>
        <v>11350.0772</v>
      </c>
      <c r="H155" s="2">
        <f t="shared" si="1"/>
        <v>0.73999999999796273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89655.51</v>
      </c>
      <c r="D156" s="1">
        <f>'PR-RAS'!E160</f>
        <v>119181.07</v>
      </c>
      <c r="E156" s="1">
        <v>0</v>
      </c>
      <c r="F156" s="1">
        <v>0</v>
      </c>
      <c r="G156" s="2">
        <f t="shared" si="0"/>
        <v>50842.73575</v>
      </c>
      <c r="H156" s="2">
        <f t="shared" si="1"/>
        <v>0.56000000001222361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89655.51</v>
      </c>
      <c r="D158" s="1">
        <f>'PR-RAS'!E162</f>
        <v>119181.07</v>
      </c>
      <c r="E158" s="1">
        <v>0</v>
      </c>
      <c r="F158" s="1">
        <v>0</v>
      </c>
      <c r="G158" s="2">
        <f t="shared" si="0"/>
        <v>51498.771050000003</v>
      </c>
      <c r="H158" s="2">
        <f t="shared" si="1"/>
        <v>0.56000000001222361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97488.329999999987</v>
      </c>
      <c r="D160" s="1">
        <f>'PR-RAS'!E164</f>
        <v>155081.00999999998</v>
      </c>
      <c r="E160" s="1">
        <v>0</v>
      </c>
      <c r="F160" s="1">
        <v>0</v>
      </c>
      <c r="G160" s="2">
        <f t="shared" si="0"/>
        <v>64816.405650000001</v>
      </c>
      <c r="H160" s="2">
        <f t="shared" si="1"/>
        <v>0.33999999996740371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25340.549999999996</v>
      </c>
      <c r="D161" s="1">
        <f>'PR-RAS'!E165</f>
        <v>22668.86</v>
      </c>
      <c r="E161" s="1">
        <v>0</v>
      </c>
      <c r="F161" s="1">
        <v>0</v>
      </c>
      <c r="G161" s="2">
        <f t="shared" si="0"/>
        <v>11308.523199999998</v>
      </c>
      <c r="H161" s="2">
        <f t="shared" si="1"/>
        <v>0.5900000000037835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3251.55</v>
      </c>
      <c r="D162" s="1">
        <f>'PR-RAS'!E166</f>
        <v>2381.85</v>
      </c>
      <c r="E162" s="1">
        <v>0</v>
      </c>
      <c r="F162" s="1">
        <v>0</v>
      </c>
      <c r="G162" s="2">
        <f t="shared" si="0"/>
        <v>1290.45525</v>
      </c>
      <c r="H162" s="2">
        <f t="shared" si="1"/>
        <v>0.59999999999990905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13521.39</v>
      </c>
      <c r="D163" s="1">
        <f>'PR-RAS'!E167</f>
        <v>14455.21</v>
      </c>
      <c r="E163" s="1">
        <v>0</v>
      </c>
      <c r="F163" s="1">
        <v>0</v>
      </c>
      <c r="G163" s="2">
        <f t="shared" si="0"/>
        <v>6873.9532199999994</v>
      </c>
      <c r="H163" s="2">
        <f t="shared" si="1"/>
        <v>0.59999999999854481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8412.19</v>
      </c>
      <c r="D164" s="1">
        <f>'PR-RAS'!E168</f>
        <v>5558.4</v>
      </c>
      <c r="E164" s="1">
        <v>0</v>
      </c>
      <c r="F164" s="1">
        <v>0</v>
      </c>
      <c r="G164" s="2">
        <f t="shared" si="0"/>
        <v>3183.2253699999997</v>
      </c>
      <c r="H164" s="2">
        <f t="shared" si="1"/>
        <v>0.59000000000014552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155.41999999999999</v>
      </c>
      <c r="D165" s="1">
        <f>'PR-RAS'!E169</f>
        <v>273.39999999999998</v>
      </c>
      <c r="E165" s="1">
        <v>0</v>
      </c>
      <c r="F165" s="1">
        <v>0</v>
      </c>
      <c r="G165" s="2">
        <f t="shared" si="0"/>
        <v>115.16407999999998</v>
      </c>
      <c r="H165" s="2">
        <f t="shared" si="1"/>
        <v>0.81999999999996476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53424.189999999995</v>
      </c>
      <c r="D166" s="1">
        <f>'PR-RAS'!E170</f>
        <v>69369.67</v>
      </c>
      <c r="E166" s="1">
        <v>0</v>
      </c>
      <c r="F166" s="1">
        <v>0</v>
      </c>
      <c r="G166" s="2">
        <f t="shared" si="0"/>
        <v>31706.98245</v>
      </c>
      <c r="H166" s="2">
        <f t="shared" si="1"/>
        <v>0.51999999999679858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6404.1</v>
      </c>
      <c r="D167" s="1">
        <f>'PR-RAS'!E171</f>
        <v>8088.21</v>
      </c>
      <c r="E167" s="1">
        <v>0</v>
      </c>
      <c r="F167" s="1">
        <v>0</v>
      </c>
      <c r="G167" s="2">
        <f t="shared" si="0"/>
        <v>3748.3663200000001</v>
      </c>
      <c r="H167" s="2">
        <f t="shared" si="1"/>
        <v>0.31000000000040018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37971.32</v>
      </c>
      <c r="D168" s="1">
        <f>'PR-RAS'!E172</f>
        <v>50116.85</v>
      </c>
      <c r="E168" s="1">
        <v>0</v>
      </c>
      <c r="F168" s="1">
        <v>0</v>
      </c>
      <c r="G168" s="2">
        <f t="shared" si="0"/>
        <v>23080.23834</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7322.05</v>
      </c>
      <c r="D169" s="1">
        <f>'PR-RAS'!E173</f>
        <v>9969.84</v>
      </c>
      <c r="E169" s="1">
        <v>0</v>
      </c>
      <c r="F169" s="1">
        <v>0</v>
      </c>
      <c r="G169" s="2">
        <f t="shared" si="0"/>
        <v>4579.9706400000005</v>
      </c>
      <c r="H169" s="2">
        <f t="shared" si="1"/>
        <v>0.21000000000003638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1579.7</v>
      </c>
      <c r="D170" s="1">
        <f>'PR-RAS'!E174</f>
        <v>585.82000000000005</v>
      </c>
      <c r="E170" s="1">
        <v>0</v>
      </c>
      <c r="F170" s="1">
        <v>0</v>
      </c>
      <c r="G170" s="2">
        <f t="shared" si="0"/>
        <v>464.97646000000003</v>
      </c>
      <c r="H170" s="2">
        <f t="shared" si="1"/>
        <v>0.4799999999999045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147.02000000000001</v>
      </c>
      <c r="D171" s="1">
        <f>'PR-RAS'!E175</f>
        <v>593.95000000000005</v>
      </c>
      <c r="E171" s="1">
        <v>0</v>
      </c>
      <c r="F171" s="1">
        <v>0</v>
      </c>
      <c r="G171" s="2">
        <f t="shared" si="0"/>
        <v>226.93640000000002</v>
      </c>
      <c r="H171" s="2">
        <f t="shared" si="1"/>
        <v>6.9999999999964757E-2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15</v>
      </c>
      <c r="E173" s="1">
        <v>0</v>
      </c>
      <c r="F173" s="1">
        <v>0</v>
      </c>
      <c r="G173" s="2">
        <f t="shared" si="0"/>
        <v>5.1599999999999993</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16081.91</v>
      </c>
      <c r="D174" s="1">
        <f>'PR-RAS'!E178</f>
        <v>59326.89</v>
      </c>
      <c r="E174" s="1">
        <v>0</v>
      </c>
      <c r="F174" s="1">
        <v>0</v>
      </c>
      <c r="G174" s="2">
        <f t="shared" si="0"/>
        <v>23309.274369999999</v>
      </c>
      <c r="H174" s="2">
        <f t="shared" si="1"/>
        <v>0.2000000000007276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12086.55</v>
      </c>
      <c r="D175" s="1">
        <f>'PR-RAS'!E179</f>
        <v>48333.19</v>
      </c>
      <c r="E175" s="1">
        <v>0</v>
      </c>
      <c r="F175" s="1">
        <v>0</v>
      </c>
      <c r="G175" s="2">
        <f t="shared" si="0"/>
        <v>18923.009819999999</v>
      </c>
      <c r="H175" s="2">
        <f t="shared" si="1"/>
        <v>0.6400000000030559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205</v>
      </c>
      <c r="D176" s="1">
        <f>'PR-RAS'!E180</f>
        <v>2285.81</v>
      </c>
      <c r="E176" s="1">
        <v>0</v>
      </c>
      <c r="F176" s="1">
        <v>0</v>
      </c>
      <c r="G176" s="2">
        <f t="shared" si="0"/>
        <v>835.90849999999989</v>
      </c>
      <c r="H176" s="2">
        <f t="shared" si="1"/>
        <v>0.19000000000005457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820</v>
      </c>
      <c r="E177" s="1">
        <v>0</v>
      </c>
      <c r="F177" s="1">
        <v>0</v>
      </c>
      <c r="G177" s="2">
        <f t="shared" si="0"/>
        <v>288.64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1382.64</v>
      </c>
      <c r="D178" s="1">
        <f>'PR-RAS'!E182</f>
        <v>1679.47</v>
      </c>
      <c r="E178" s="1">
        <v>0</v>
      </c>
      <c r="F178" s="1">
        <v>0</v>
      </c>
      <c r="G178" s="2">
        <f t="shared" si="0"/>
        <v>839.25965999999994</v>
      </c>
      <c r="H178" s="2">
        <f t="shared" si="1"/>
        <v>0.82999999999992724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222.36</v>
      </c>
      <c r="D180" s="1">
        <f>'PR-RAS'!E184</f>
        <v>606.16</v>
      </c>
      <c r="E180" s="1">
        <v>0</v>
      </c>
      <c r="F180" s="1">
        <v>0</v>
      </c>
      <c r="G180" s="2">
        <f t="shared" si="0"/>
        <v>256.80771999999996</v>
      </c>
      <c r="H180" s="2">
        <f t="shared" si="1"/>
        <v>0.51999999999998181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748.52</v>
      </c>
      <c r="D181" s="1">
        <f>'PR-RAS'!E185</f>
        <v>975.27</v>
      </c>
      <c r="E181" s="1">
        <v>0</v>
      </c>
      <c r="F181" s="1">
        <v>0</v>
      </c>
      <c r="G181" s="2">
        <f t="shared" si="0"/>
        <v>485.83079999999995</v>
      </c>
      <c r="H181" s="2">
        <f t="shared" si="1"/>
        <v>0.75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1436.84</v>
      </c>
      <c r="D182" s="1">
        <f>'PR-RAS'!E186</f>
        <v>1726.99</v>
      </c>
      <c r="E182" s="1">
        <v>0</v>
      </c>
      <c r="F182" s="1">
        <v>0</v>
      </c>
      <c r="G182" s="2">
        <f t="shared" si="0"/>
        <v>885.23841999999991</v>
      </c>
      <c r="H182" s="2">
        <f t="shared" si="1"/>
        <v>0.17000000000007276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2900</v>
      </c>
      <c r="E183" s="1">
        <v>0</v>
      </c>
      <c r="F183" s="1">
        <v>0</v>
      </c>
      <c r="G183" s="2">
        <f t="shared" si="0"/>
        <v>1055.5999999999999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v>
      </c>
      <c r="D184" s="1">
        <f>'PR-RAS'!E188</f>
        <v>0</v>
      </c>
      <c r="E184" s="1">
        <v>0</v>
      </c>
      <c r="F184" s="1">
        <v>0</v>
      </c>
      <c r="G184" s="2">
        <f t="shared" si="0"/>
        <v>8.2349999999999994</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2596.6800000000003</v>
      </c>
      <c r="D190" s="1">
        <f>'PR-RAS'!E194</f>
        <v>3715.59</v>
      </c>
      <c r="E190" s="1">
        <v>0</v>
      </c>
      <c r="F190" s="1">
        <v>0</v>
      </c>
      <c r="G190" s="2">
        <f t="shared" si="0"/>
        <v>1895.2655400000001</v>
      </c>
      <c r="H190" s="2">
        <f t="shared" si="1"/>
        <v>0.72999999999956344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1414.73</v>
      </c>
      <c r="D192" s="1">
        <f>'PR-RAS'!E196</f>
        <v>1414.73</v>
      </c>
      <c r="E192" s="1">
        <v>0</v>
      </c>
      <c r="F192" s="1">
        <v>0</v>
      </c>
      <c r="G192" s="2">
        <f t="shared" si="0"/>
        <v>810.64029000000016</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473.15</v>
      </c>
      <c r="D193" s="1">
        <f>'PR-RAS'!E197</f>
        <v>526.86</v>
      </c>
      <c r="E193" s="1">
        <v>0</v>
      </c>
      <c r="F193" s="1">
        <v>0</v>
      </c>
      <c r="G193" s="2">
        <f t="shared" si="0"/>
        <v>293.15904</v>
      </c>
      <c r="H193" s="2">
        <f t="shared" si="1"/>
        <v>0.28999999999996362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25</v>
      </c>
      <c r="D194" s="1">
        <f>'PR-RAS'!E198</f>
        <v>80</v>
      </c>
      <c r="E194" s="1">
        <v>0</v>
      </c>
      <c r="F194" s="1">
        <v>0</v>
      </c>
      <c r="G194" s="2">
        <f t="shared" si="0"/>
        <v>35.704999999999998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280</v>
      </c>
      <c r="D195" s="1">
        <f>'PR-RAS'!E199</f>
        <v>1694</v>
      </c>
      <c r="E195" s="1">
        <v>0</v>
      </c>
      <c r="F195" s="1">
        <v>0</v>
      </c>
      <c r="G195" s="2">
        <f t="shared" si="0"/>
        <v>711.59199999999998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312.5</v>
      </c>
      <c r="D196" s="1">
        <f>'PR-RAS'!E200</f>
        <v>0</v>
      </c>
      <c r="E196" s="1">
        <v>0</v>
      </c>
      <c r="F196" s="1">
        <v>0</v>
      </c>
      <c r="G196" s="2">
        <f t="shared" si="0"/>
        <v>60.9375</v>
      </c>
      <c r="H196" s="2">
        <f t="shared" si="1"/>
        <v>0.5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91.3</v>
      </c>
      <c r="D197" s="1">
        <f>'PR-RAS'!E201</f>
        <v>0</v>
      </c>
      <c r="E197" s="1">
        <v>0</v>
      </c>
      <c r="F197" s="1">
        <v>0</v>
      </c>
      <c r="G197" s="2">
        <f t="shared" si="0"/>
        <v>17.8948</v>
      </c>
      <c r="H197" s="2">
        <f t="shared" si="1"/>
        <v>0.29999999999999716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993.97</v>
      </c>
      <c r="D198" s="1">
        <f>'PR-RAS'!E202</f>
        <v>1183.44</v>
      </c>
      <c r="E198" s="1">
        <v>0</v>
      </c>
      <c r="F198" s="1">
        <v>0</v>
      </c>
      <c r="G198" s="2">
        <f t="shared" si="0"/>
        <v>662.0874500000001</v>
      </c>
      <c r="H198" s="2">
        <f t="shared" si="1"/>
        <v>0.47000000000002728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993.97</v>
      </c>
      <c r="D212" s="1">
        <f>'PR-RAS'!E216</f>
        <v>1183.44</v>
      </c>
      <c r="E212" s="1">
        <v>0</v>
      </c>
      <c r="F212" s="1">
        <v>0</v>
      </c>
      <c r="G212" s="2">
        <f t="shared" si="0"/>
        <v>709.13935000000004</v>
      </c>
      <c r="H212" s="2">
        <f t="shared" si="1"/>
        <v>0.47000000000002728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993.97</v>
      </c>
      <c r="D213" s="1">
        <f>'PR-RAS'!E217</f>
        <v>1183.44</v>
      </c>
      <c r="E213" s="1">
        <v>0</v>
      </c>
      <c r="F213" s="1">
        <v>0</v>
      </c>
      <c r="G213" s="2">
        <f t="shared" si="0"/>
        <v>712.50020000000006</v>
      </c>
      <c r="H213" s="2">
        <f t="shared" si="1"/>
        <v>0.47000000000002728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316.11</v>
      </c>
      <c r="D258" s="1">
        <f>'PR-RAS'!E262</f>
        <v>608.08000000000004</v>
      </c>
      <c r="E258" s="1">
        <v>0</v>
      </c>
      <c r="F258" s="1">
        <v>0</v>
      </c>
      <c r="G258" s="2">
        <f t="shared" si="0"/>
        <v>393.79338999999999</v>
      </c>
      <c r="H258" s="2">
        <f t="shared" si="1"/>
        <v>0.19000000000005457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316.11</v>
      </c>
      <c r="D265" s="1">
        <f>'PR-RAS'!E269</f>
        <v>608.08000000000004</v>
      </c>
      <c r="E265" s="1">
        <v>0</v>
      </c>
      <c r="F265" s="1">
        <v>0</v>
      </c>
      <c r="G265" s="2">
        <f t="shared" si="0"/>
        <v>404.51928000000004</v>
      </c>
      <c r="H265" s="2">
        <f t="shared" si="1"/>
        <v>0.19000000000005457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260</v>
      </c>
      <c r="D266" s="1">
        <f>'PR-RAS'!E270</f>
        <v>0</v>
      </c>
      <c r="E266" s="1">
        <v>0</v>
      </c>
      <c r="F266" s="1">
        <v>0</v>
      </c>
      <c r="G266" s="2">
        <f t="shared" si="0"/>
        <v>68.900000000000006</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56.11</v>
      </c>
      <c r="D267" s="1">
        <f>'PR-RAS'!E271</f>
        <v>608.08000000000004</v>
      </c>
      <c r="E267" s="1">
        <v>0</v>
      </c>
      <c r="F267" s="1">
        <v>0</v>
      </c>
      <c r="G267" s="2">
        <f t="shared" si="0"/>
        <v>338.42382000000003</v>
      </c>
      <c r="H267" s="2">
        <f t="shared" si="1"/>
        <v>0.19000000000004036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60</v>
      </c>
      <c r="E269" s="1">
        <v>0</v>
      </c>
      <c r="F269" s="1">
        <v>0</v>
      </c>
      <c r="G269" s="2">
        <f t="shared" si="0"/>
        <v>32.160000000000004</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60</v>
      </c>
      <c r="E270" s="1">
        <v>0</v>
      </c>
      <c r="F270" s="1">
        <v>0</v>
      </c>
      <c r="G270" s="2">
        <f t="shared" si="0"/>
        <v>32.28</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60</v>
      </c>
      <c r="E271" s="1">
        <v>0</v>
      </c>
      <c r="F271" s="1">
        <v>0</v>
      </c>
      <c r="G271" s="2">
        <f t="shared" si="0"/>
        <v>32.400000000000006</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763790.15999999992</v>
      </c>
      <c r="D295" s="1">
        <f>'PR-RAS'!E299</f>
        <v>1022952.3099999999</v>
      </c>
      <c r="E295" s="1">
        <v>0</v>
      </c>
      <c r="F295" s="1">
        <v>0</v>
      </c>
      <c r="G295" s="2">
        <f t="shared" si="12"/>
        <v>826050.26531999989</v>
      </c>
      <c r="H295" s="2">
        <f t="shared" si="13"/>
        <v>0.469999999855645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1141.940000000177</v>
      </c>
      <c r="D296" s="1">
        <f>'PR-RAS'!E300</f>
        <v>0</v>
      </c>
      <c r="E296" s="1">
        <v>0</v>
      </c>
      <c r="F296" s="1">
        <v>0</v>
      </c>
      <c r="G296" s="2">
        <f t="shared" si="12"/>
        <v>336.87230000005218</v>
      </c>
      <c r="H296" s="2">
        <f t="shared" si="13"/>
        <v>5.9999999823048711E-2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138497.46999999997</v>
      </c>
      <c r="E297" s="1">
        <v>0</v>
      </c>
      <c r="F297" s="1">
        <v>0</v>
      </c>
      <c r="G297" s="2">
        <f t="shared" si="12"/>
        <v>81990.502239999973</v>
      </c>
      <c r="H297" s="2">
        <f t="shared" si="13"/>
        <v>0.46999999997206032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23392.33</v>
      </c>
      <c r="D298" s="1">
        <f>'PR-RAS'!E302</f>
        <v>42456.63</v>
      </c>
      <c r="E298" s="1">
        <v>0</v>
      </c>
      <c r="F298" s="1">
        <v>0</v>
      </c>
      <c r="G298" s="2">
        <f t="shared" si="12"/>
        <v>32166.760229999996</v>
      </c>
      <c r="H298" s="2">
        <f t="shared" si="13"/>
        <v>0.70000000000436557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4953.8900000000003</v>
      </c>
      <c r="D300" s="1">
        <f>'PR-RAS'!E304</f>
        <v>846.77</v>
      </c>
      <c r="E300" s="1">
        <v>0</v>
      </c>
      <c r="F300" s="1">
        <v>0</v>
      </c>
      <c r="G300" s="2">
        <f t="shared" si="12"/>
        <v>1987.5815700000001</v>
      </c>
      <c r="H300" s="2">
        <f t="shared" si="13"/>
        <v>0.33999999999969077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2892.83</v>
      </c>
      <c r="D301" s="1">
        <f>'PR-RAS'!E305</f>
        <v>756.77</v>
      </c>
      <c r="E301" s="1">
        <v>0</v>
      </c>
      <c r="F301" s="1">
        <v>0</v>
      </c>
      <c r="G301" s="2">
        <f t="shared" si="12"/>
        <v>1321.9109999999998</v>
      </c>
      <c r="H301" s="2">
        <f t="shared" si="13"/>
        <v>0.40000000000009095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4275.9399999999996</v>
      </c>
      <c r="D355" s="1">
        <f>'PR-RAS'!E360</f>
        <v>1199.53</v>
      </c>
      <c r="E355" s="1">
        <v>0</v>
      </c>
      <c r="F355" s="1">
        <v>0</v>
      </c>
      <c r="G355" s="2">
        <f t="shared" si="12"/>
        <v>2362.9499999999998</v>
      </c>
      <c r="H355" s="2">
        <f t="shared" si="13"/>
        <v>0.53000000000042746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4275.9399999999996</v>
      </c>
      <c r="D368" s="1">
        <f>'PR-RAS'!E373</f>
        <v>1199.53</v>
      </c>
      <c r="E368" s="1">
        <v>0</v>
      </c>
      <c r="F368" s="1">
        <v>0</v>
      </c>
      <c r="G368" s="2">
        <f t="shared" si="12"/>
        <v>2449.7249999999999</v>
      </c>
      <c r="H368" s="2">
        <f t="shared" si="13"/>
        <v>0.53000000000042746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4211.95</v>
      </c>
      <c r="D374" s="1">
        <f>'PR-RAS'!E379</f>
        <v>510.5</v>
      </c>
      <c r="E374" s="1">
        <v>0</v>
      </c>
      <c r="F374" s="1">
        <v>0</v>
      </c>
      <c r="G374" s="2">
        <f t="shared" si="12"/>
        <v>1951.8903499999999</v>
      </c>
      <c r="H374" s="2">
        <f t="shared" si="13"/>
        <v>0.5500000000001819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558.96</v>
      </c>
      <c r="D375" s="1">
        <f>'PR-RAS'!E380</f>
        <v>0</v>
      </c>
      <c r="E375" s="1">
        <v>0</v>
      </c>
      <c r="F375" s="1">
        <v>0</v>
      </c>
      <c r="G375" s="2">
        <f t="shared" si="12"/>
        <v>209.05104</v>
      </c>
      <c r="H375" s="2">
        <f t="shared" si="13"/>
        <v>3.999999999996362E-2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3015</v>
      </c>
      <c r="D377" s="1">
        <f>'PR-RAS'!E382</f>
        <v>0</v>
      </c>
      <c r="E377" s="1">
        <v>0</v>
      </c>
      <c r="F377" s="1">
        <v>0</v>
      </c>
      <c r="G377" s="2">
        <f t="shared" si="12"/>
        <v>1133.6400000000001</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346.5</v>
      </c>
      <c r="E379" s="1">
        <v>0</v>
      </c>
      <c r="F379" s="1">
        <v>0</v>
      </c>
      <c r="G379" s="2">
        <f t="shared" si="12"/>
        <v>261.95400000000001</v>
      </c>
      <c r="H379" s="2">
        <f t="shared" si="13"/>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637.99</v>
      </c>
      <c r="D380" s="1">
        <f>'PR-RAS'!E385</f>
        <v>164</v>
      </c>
      <c r="E380" s="1">
        <v>0</v>
      </c>
      <c r="F380" s="1">
        <v>0</v>
      </c>
      <c r="G380" s="2">
        <f t="shared" si="12"/>
        <v>366.11021</v>
      </c>
      <c r="H380" s="2">
        <f t="shared" si="13"/>
        <v>9.9999999999909051E-3</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63.99</v>
      </c>
      <c r="D388" s="1">
        <f>'PR-RAS'!E393</f>
        <v>689.03</v>
      </c>
      <c r="E388" s="1">
        <v>0</v>
      </c>
      <c r="F388" s="1">
        <v>0</v>
      </c>
      <c r="G388" s="2">
        <f t="shared" si="12"/>
        <v>558.07335</v>
      </c>
      <c r="H388" s="2">
        <f t="shared" si="13"/>
        <v>3.9999999999970726E-2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63.99</v>
      </c>
      <c r="D389" s="1">
        <f>'PR-RAS'!E394</f>
        <v>689.03</v>
      </c>
      <c r="E389" s="1">
        <v>0</v>
      </c>
      <c r="F389" s="1">
        <v>0</v>
      </c>
      <c r="G389" s="2">
        <f t="shared" si="12"/>
        <v>559.5154</v>
      </c>
      <c r="H389" s="2">
        <f t="shared" si="13"/>
        <v>3.9999999999970726E-2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4275.9399999999996</v>
      </c>
      <c r="D413" s="1">
        <f>'PR-RAS'!E418</f>
        <v>1199.53</v>
      </c>
      <c r="E413" s="1">
        <v>0</v>
      </c>
      <c r="F413" s="1">
        <v>0</v>
      </c>
      <c r="G413" s="2">
        <f t="shared" si="12"/>
        <v>2750.1</v>
      </c>
      <c r="H413" s="2">
        <f t="shared" si="13"/>
        <v>0.53000000000042746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14725.6</v>
      </c>
      <c r="E415" s="1">
        <v>0</v>
      </c>
      <c r="F415" s="1">
        <v>0</v>
      </c>
      <c r="G415" s="2">
        <f t="shared" si="12"/>
        <v>12192.7968</v>
      </c>
      <c r="H415" s="2">
        <f t="shared" si="13"/>
        <v>0.3999999999996362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764932.10000000009</v>
      </c>
      <c r="D417" s="1">
        <f>'PR-RAS'!E422</f>
        <v>884454.84</v>
      </c>
      <c r="E417" s="1">
        <v>0</v>
      </c>
      <c r="F417" s="1">
        <v>0</v>
      </c>
      <c r="G417" s="2">
        <f t="shared" si="12"/>
        <v>1054078.1804800001</v>
      </c>
      <c r="H417" s="2">
        <f t="shared" si="13"/>
        <v>0.26000000012572855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768066.09999999986</v>
      </c>
      <c r="D418" s="1">
        <f>'PR-RAS'!E423</f>
        <v>1024151.84</v>
      </c>
      <c r="E418" s="1">
        <v>0</v>
      </c>
      <c r="F418" s="1">
        <v>0</v>
      </c>
      <c r="G418" s="2">
        <f t="shared" si="12"/>
        <v>1174426.19826</v>
      </c>
      <c r="H418" s="2">
        <f t="shared" si="13"/>
        <v>0.2599999998928979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3133.9999999997672</v>
      </c>
      <c r="D420" s="1">
        <f>'PR-RAS'!E425</f>
        <v>139697</v>
      </c>
      <c r="E420" s="1">
        <v>0</v>
      </c>
      <c r="F420" s="1">
        <v>0</v>
      </c>
      <c r="G420" s="2">
        <f t="shared" si="12"/>
        <v>118379.2319999999</v>
      </c>
      <c r="H420" s="2">
        <f t="shared" si="13"/>
        <v>2.3283064365386963E-10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23392.33</v>
      </c>
      <c r="D421" s="1">
        <f>'PR-RAS'!E426</f>
        <v>27731.03</v>
      </c>
      <c r="E421" s="1">
        <v>0</v>
      </c>
      <c r="F421" s="1">
        <v>0</v>
      </c>
      <c r="G421" s="2">
        <f t="shared" si="12"/>
        <v>33118.843799999995</v>
      </c>
      <c r="H421" s="2">
        <f t="shared" si="13"/>
        <v>0.36000000000058208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4953.8900000000003</v>
      </c>
      <c r="D423" s="1">
        <f>'PR-RAS'!E428</f>
        <v>846.77</v>
      </c>
      <c r="E423" s="1">
        <v>0</v>
      </c>
      <c r="F423" s="1">
        <v>0</v>
      </c>
      <c r="G423" s="2">
        <f t="shared" si="12"/>
        <v>2805.2154599999999</v>
      </c>
      <c r="H423" s="2">
        <f t="shared" si="13"/>
        <v>0.33999999999969077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764932.10000000009</v>
      </c>
      <c r="D637" s="1">
        <f>'PR-RAS'!E643</f>
        <v>884454.84</v>
      </c>
      <c r="E637" s="1">
        <v>0</v>
      </c>
      <c r="F637" s="1">
        <v>0</v>
      </c>
      <c r="G637" s="2">
        <f t="shared" si="14"/>
        <v>1611523.3720800001</v>
      </c>
      <c r="H637" s="2">
        <f t="shared" si="15"/>
        <v>0.26000000012572855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768066.09999999986</v>
      </c>
      <c r="D638" s="1">
        <f>'PR-RAS'!E644</f>
        <v>1024151.84</v>
      </c>
      <c r="E638" s="1">
        <v>0</v>
      </c>
      <c r="F638" s="1">
        <v>0</v>
      </c>
      <c r="G638" s="2">
        <f t="shared" si="14"/>
        <v>1794027.5498599999</v>
      </c>
      <c r="H638" s="2">
        <f t="shared" si="15"/>
        <v>0.2599999998928979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3133.9999999997672</v>
      </c>
      <c r="D640" s="1">
        <f>'PR-RAS'!E646</f>
        <v>139697</v>
      </c>
      <c r="E640" s="1">
        <v>0</v>
      </c>
      <c r="F640" s="1">
        <v>0</v>
      </c>
      <c r="G640" s="2">
        <f t="shared" si="14"/>
        <v>180535.39199999985</v>
      </c>
      <c r="H640" s="2">
        <f t="shared" si="15"/>
        <v>2.3283064365386963E-10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23392.33</v>
      </c>
      <c r="D641" s="1">
        <f>'PR-RAS'!E647</f>
        <v>27731.03</v>
      </c>
      <c r="E641" s="1">
        <v>0</v>
      </c>
      <c r="F641" s="1">
        <v>0</v>
      </c>
      <c r="G641" s="2">
        <f t="shared" si="14"/>
        <v>50466.809600000001</v>
      </c>
      <c r="H641" s="2">
        <f t="shared" si="15"/>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20258.330000000235</v>
      </c>
      <c r="D643" s="1">
        <f>'PR-RAS'!E649</f>
        <v>0</v>
      </c>
      <c r="E643" s="1">
        <v>0</v>
      </c>
      <c r="F643" s="1">
        <v>0</v>
      </c>
      <c r="G643" s="2">
        <f t="shared" si="14"/>
        <v>13005.847860000151</v>
      </c>
      <c r="H643" s="2">
        <f t="shared" si="15"/>
        <v>0.33000000023457687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111965.97</v>
      </c>
      <c r="E644" s="1">
        <v>0</v>
      </c>
      <c r="F644" s="1">
        <v>0</v>
      </c>
      <c r="G644" s="2">
        <f t="shared" si="14"/>
        <v>143988.23742000002</v>
      </c>
      <c r="H644" s="2">
        <f t="shared" si="15"/>
        <v>2.9999999998835847E-2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115745.24</v>
      </c>
      <c r="D645" s="1">
        <f>'PR-RAS'!E651</f>
        <v>0</v>
      </c>
      <c r="E645" s="1">
        <v>0</v>
      </c>
      <c r="F645" s="1">
        <v>0</v>
      </c>
      <c r="G645" s="2">
        <f t="shared" si="14"/>
        <v>74539.934560000009</v>
      </c>
      <c r="H645" s="2">
        <f t="shared" si="15"/>
        <v>0.24000000000523869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49172.04</v>
      </c>
      <c r="D646" s="1">
        <f>'PR-RAS'!E653</f>
        <v>38123.58</v>
      </c>
      <c r="E646" s="1">
        <v>0</v>
      </c>
      <c r="F646" s="1">
        <v>0</v>
      </c>
      <c r="G646" s="2">
        <f t="shared" si="14"/>
        <v>80895.384000000005</v>
      </c>
      <c r="H646" s="2">
        <f t="shared" si="15"/>
        <v>0.45999999999912689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132591.29</v>
      </c>
      <c r="D647" s="1">
        <f>'PR-RAS'!E654</f>
        <v>162895.51999999999</v>
      </c>
      <c r="E647" s="1">
        <v>0</v>
      </c>
      <c r="F647" s="1">
        <v>0</v>
      </c>
      <c r="G647" s="2">
        <f t="shared" si="14"/>
        <v>296114.98517999996</v>
      </c>
      <c r="H647" s="2">
        <f t="shared" si="15"/>
        <v>0.77000000001862645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160923.49</v>
      </c>
      <c r="D648" s="1">
        <f>'PR-RAS'!E655</f>
        <v>183111.93</v>
      </c>
      <c r="E648" s="1">
        <v>0</v>
      </c>
      <c r="F648" s="1">
        <v>0</v>
      </c>
      <c r="G648" s="2">
        <f t="shared" si="14"/>
        <v>341064.33545000001</v>
      </c>
      <c r="H648" s="2">
        <f t="shared" si="15"/>
        <v>0.55999999999767169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20839.840000000026</v>
      </c>
      <c r="D649" s="1">
        <f>'PR-RAS'!E656</f>
        <v>17907.169999999984</v>
      </c>
      <c r="E649" s="1">
        <v>0</v>
      </c>
      <c r="F649" s="1">
        <v>0</v>
      </c>
      <c r="G649" s="2">
        <f t="shared" si="14"/>
        <v>36711.908639999994</v>
      </c>
      <c r="H649" s="2">
        <f t="shared" si="15"/>
        <v>0.32999999995809048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v>
      </c>
      <c r="D651" s="1">
        <f>'PR-RAS'!E658</f>
        <v>59</v>
      </c>
      <c r="E651" s="1">
        <v>0</v>
      </c>
      <c r="F651" s="1">
        <v>0</v>
      </c>
      <c r="G651" s="2">
        <f t="shared" si="14"/>
        <v>115.7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55</v>
      </c>
      <c r="D653" s="1">
        <f>'PR-RAS'!E660</f>
        <v>52</v>
      </c>
      <c r="E653" s="1">
        <v>0</v>
      </c>
      <c r="F653" s="1">
        <v>0</v>
      </c>
      <c r="G653" s="2">
        <f t="shared" si="14"/>
        <v>103.66800000000001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260</v>
      </c>
      <c r="D662" s="1">
        <f>'PR-RAS'!E669</f>
        <v>0</v>
      </c>
      <c r="E662" s="1">
        <v>0</v>
      </c>
      <c r="F662" s="1">
        <v>0</v>
      </c>
      <c r="G662" s="2">
        <f t="shared" si="14"/>
        <v>171.86</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666658.81000000006</v>
      </c>
      <c r="D676" s="1">
        <f>'PR-RAS'!E683</f>
        <v>715623.57</v>
      </c>
      <c r="E676" s="1">
        <v>0</v>
      </c>
      <c r="F676" s="1">
        <v>0</v>
      </c>
      <c r="G676" s="2">
        <f t="shared" si="14"/>
        <v>1416086.5162500003</v>
      </c>
      <c r="H676" s="2">
        <f t="shared" si="15"/>
        <v>0.61999999999534339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621</v>
      </c>
      <c r="D677" s="1">
        <f>'PR-RAS'!E684</f>
        <v>0</v>
      </c>
      <c r="E677" s="1">
        <v>0</v>
      </c>
      <c r="F677" s="1">
        <v>0</v>
      </c>
      <c r="G677" s="2">
        <f t="shared" si="14"/>
        <v>419.79600000000005</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24.49</v>
      </c>
      <c r="D678" s="1">
        <f>'PR-RAS'!E685</f>
        <v>15318.7</v>
      </c>
      <c r="E678" s="1">
        <v>0</v>
      </c>
      <c r="F678" s="1">
        <v>0</v>
      </c>
      <c r="G678" s="2">
        <f t="shared" si="14"/>
        <v>20758.099530000003</v>
      </c>
      <c r="H678" s="2">
        <f t="shared" si="15"/>
        <v>0.78999999999927084</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811.57</v>
      </c>
      <c r="E695" s="1">
        <v>0</v>
      </c>
      <c r="F695" s="1">
        <v>0</v>
      </c>
      <c r="G695" s="2">
        <f t="shared" si="14"/>
        <v>1126.4591599999999</v>
      </c>
      <c r="H695" s="2">
        <f t="shared" si="15"/>
        <v>0.42999999999994998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508.66</v>
      </c>
      <c r="D696" s="1">
        <f>'PR-RAS'!E703</f>
        <v>857.07</v>
      </c>
      <c r="E696" s="1">
        <v>0</v>
      </c>
      <c r="F696" s="1">
        <v>0</v>
      </c>
      <c r="G696" s="2">
        <f t="shared" si="14"/>
        <v>1544.846</v>
      </c>
      <c r="H696" s="2">
        <f t="shared" si="15"/>
        <v>0.41000000000002501</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1758.38</v>
      </c>
      <c r="E698" s="1">
        <v>0</v>
      </c>
      <c r="F698" s="1">
        <v>0</v>
      </c>
      <c r="G698" s="2">
        <f t="shared" si="14"/>
        <v>2451.18172</v>
      </c>
      <c r="H698" s="2">
        <f t="shared" si="15"/>
        <v>0.38000000000010914</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6147.52</v>
      </c>
      <c r="D717" s="1">
        <f>'PR-RAS'!E724</f>
        <v>8286.31</v>
      </c>
      <c r="E717" s="1">
        <v>0</v>
      </c>
      <c r="F717" s="1">
        <v>0</v>
      </c>
      <c r="G717" s="2">
        <f t="shared" si="14"/>
        <v>16267.620239999998</v>
      </c>
      <c r="H717" s="2">
        <f t="shared" si="15"/>
        <v>0.78999999999905413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2199.9</v>
      </c>
      <c r="D725" s="1">
        <f>'PR-RAS'!E732</f>
        <v>0</v>
      </c>
      <c r="E725" s="1">
        <v>0</v>
      </c>
      <c r="F725" s="1">
        <v>0</v>
      </c>
      <c r="G725" s="2">
        <f t="shared" si="14"/>
        <v>1592.7275999999999</v>
      </c>
      <c r="H725" s="2">
        <f t="shared" si="15"/>
        <v>9.9999999999909051E-2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13521.39</v>
      </c>
      <c r="D727" s="1">
        <f>'PR-RAS'!E734</f>
        <v>12606.1</v>
      </c>
      <c r="E727" s="1">
        <v>0</v>
      </c>
      <c r="F727" s="1">
        <v>0</v>
      </c>
      <c r="G727" s="2">
        <f t="shared" si="14"/>
        <v>28120.586339999998</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21.9</v>
      </c>
      <c r="E729" s="1">
        <v>0</v>
      </c>
      <c r="F729" s="1">
        <v>0</v>
      </c>
      <c r="G729" s="2">
        <f t="shared" si="14"/>
        <v>31.886399999999998</v>
      </c>
      <c r="H729" s="2">
        <f t="shared" si="15"/>
        <v>0.10000000000000142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624.94000000000005</v>
      </c>
      <c r="D730" s="1">
        <f>'PR-RAS'!E737</f>
        <v>662.77</v>
      </c>
      <c r="E730" s="1">
        <v>0</v>
      </c>
      <c r="F730" s="1">
        <v>0</v>
      </c>
      <c r="G730" s="2">
        <f t="shared" si="14"/>
        <v>1421.8999200000001</v>
      </c>
      <c r="H730" s="2">
        <f t="shared" si="15"/>
        <v>0.28999999999996362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260</v>
      </c>
      <c r="D843" s="1">
        <f>'PR-RAS'!E850</f>
        <v>0</v>
      </c>
      <c r="E843" s="1">
        <v>0</v>
      </c>
      <c r="F843" s="1">
        <v>0</v>
      </c>
      <c r="G843" s="2">
        <f t="shared" si="34"/>
        <v>218.92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56.11</v>
      </c>
      <c r="D848" s="1">
        <f>'PR-RAS'!E855</f>
        <v>608.08000000000004</v>
      </c>
      <c r="E848" s="1">
        <v>0</v>
      </c>
      <c r="F848" s="1">
        <v>0</v>
      </c>
      <c r="G848" s="2">
        <f t="shared" si="34"/>
        <v>1077.6126899999999</v>
      </c>
      <c r="H848" s="2">
        <f t="shared" si="35"/>
        <v>0.19000000000004036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124918.38</v>
      </c>
      <c r="D1582" s="6"/>
      <c r="E1582" s="6">
        <v>0</v>
      </c>
      <c r="F1582" s="6">
        <v>0</v>
      </c>
      <c r="G1582" s="7">
        <f t="shared" ref="G1582:G1686" si="70">B1582/1000*C1582</f>
        <v>124.91838000000001</v>
      </c>
      <c r="H1582" s="7">
        <f t="shared" ref="H1582:H1686" si="71">ABS(C1582-ROUND(C1582,0))</f>
        <v>0.38000000000465661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880425.58</v>
      </c>
      <c r="D1583" s="1">
        <v>0</v>
      </c>
      <c r="E1583" s="1">
        <v>0</v>
      </c>
      <c r="F1583" s="1">
        <v>0</v>
      </c>
      <c r="G1583" s="2">
        <f t="shared" si="70"/>
        <v>1760.8511599999999</v>
      </c>
      <c r="H1583" s="2">
        <f t="shared" si="71"/>
        <v>0.42000000004190952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875297.73999999987</v>
      </c>
      <c r="D1585" s="1">
        <v>0</v>
      </c>
      <c r="E1585" s="1">
        <v>0</v>
      </c>
      <c r="F1585" s="1">
        <v>0</v>
      </c>
      <c r="G1585" s="2">
        <f t="shared" si="70"/>
        <v>3501.1909599999994</v>
      </c>
      <c r="H1585" s="2">
        <f t="shared" si="71"/>
        <v>0.26000000012572855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759452.73</v>
      </c>
      <c r="D1586" s="1">
        <v>0</v>
      </c>
      <c r="E1586" s="1">
        <v>0</v>
      </c>
      <c r="F1586" s="1">
        <v>0</v>
      </c>
      <c r="G1586" s="2">
        <f t="shared" si="70"/>
        <v>3797.2636499999999</v>
      </c>
      <c r="H1586" s="2">
        <f t="shared" si="71"/>
        <v>0.27000000001862645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114053.49</v>
      </c>
      <c r="D1587" s="1">
        <v>0</v>
      </c>
      <c r="E1587" s="1">
        <v>0</v>
      </c>
      <c r="F1587" s="1">
        <v>0</v>
      </c>
      <c r="G1587" s="2">
        <f t="shared" si="70"/>
        <v>684.32094000000006</v>
      </c>
      <c r="H1587" s="2">
        <f t="shared" si="71"/>
        <v>0.49000000000523869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1183.44</v>
      </c>
      <c r="D1588" s="1">
        <v>0</v>
      </c>
      <c r="E1588" s="1">
        <v>0</v>
      </c>
      <c r="F1588" s="1">
        <v>0</v>
      </c>
      <c r="G1588" s="2">
        <f t="shared" si="70"/>
        <v>8.2840800000000012</v>
      </c>
      <c r="H1588" s="2">
        <f t="shared" si="71"/>
        <v>0.44000000000005457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608.08000000000004</v>
      </c>
      <c r="D1591" s="1">
        <v>0</v>
      </c>
      <c r="E1591" s="1">
        <v>0</v>
      </c>
      <c r="F1591" s="1">
        <v>0</v>
      </c>
      <c r="G1591" s="2">
        <f t="shared" si="70"/>
        <v>6.0808000000000009</v>
      </c>
      <c r="H1591" s="2">
        <f t="shared" si="71"/>
        <v>8.0000000000040927E-2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1199.53</v>
      </c>
      <c r="D1594" s="1">
        <v>0</v>
      </c>
      <c r="E1594" s="1">
        <v>0</v>
      </c>
      <c r="F1594" s="1">
        <v>0</v>
      </c>
      <c r="G1594" s="2">
        <f t="shared" si="70"/>
        <v>15.593889999999998</v>
      </c>
      <c r="H1594" s="2">
        <f t="shared" si="71"/>
        <v>0.47000000000002728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3928.31</v>
      </c>
      <c r="D1601" s="1">
        <v>0</v>
      </c>
      <c r="E1601" s="1">
        <v>0</v>
      </c>
      <c r="F1601" s="1">
        <v>0</v>
      </c>
      <c r="G1601" s="2">
        <f>B1601/1000*C1601</f>
        <v>78.566199999999995</v>
      </c>
      <c r="H1601" s="2">
        <f>ABS(C1601-ROUND(C1601,0))</f>
        <v>0.30999999999994543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877189.20000000007</v>
      </c>
      <c r="D1602" s="1">
        <v>0</v>
      </c>
      <c r="E1602" s="1">
        <v>0</v>
      </c>
      <c r="F1602" s="1">
        <v>0</v>
      </c>
      <c r="G1602" s="2">
        <f t="shared" si="70"/>
        <v>18420.973200000004</v>
      </c>
      <c r="H1602" s="2">
        <f t="shared" si="71"/>
        <v>0.20000000006984919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872619.91</v>
      </c>
      <c r="D1604" s="1">
        <v>0</v>
      </c>
      <c r="E1604" s="1">
        <v>0</v>
      </c>
      <c r="F1604" s="1">
        <v>0</v>
      </c>
      <c r="G1604" s="2">
        <f t="shared" si="70"/>
        <v>20070.25793</v>
      </c>
      <c r="H1604" s="2">
        <f t="shared" si="71"/>
        <v>8.999999996740371E-2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756441.56</v>
      </c>
      <c r="D1605" s="1">
        <v>0</v>
      </c>
      <c r="E1605" s="1">
        <v>0</v>
      </c>
      <c r="F1605" s="1">
        <v>0</v>
      </c>
      <c r="G1605" s="2">
        <f t="shared" si="70"/>
        <v>18154.597440000001</v>
      </c>
      <c r="H1605" s="2">
        <f t="shared" si="71"/>
        <v>0.43999999994412065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114973.91</v>
      </c>
      <c r="D1606" s="1">
        <v>0</v>
      </c>
      <c r="E1606" s="1">
        <v>0</v>
      </c>
      <c r="F1606" s="1">
        <v>0</v>
      </c>
      <c r="G1606" s="2">
        <f t="shared" si="70"/>
        <v>2874.3477500000004</v>
      </c>
      <c r="H1606" s="2">
        <f t="shared" si="71"/>
        <v>8.999999999650754E-2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1183.44</v>
      </c>
      <c r="D1607" s="1">
        <v>0</v>
      </c>
      <c r="E1607" s="1">
        <v>0</v>
      </c>
      <c r="F1607" s="1">
        <v>0</v>
      </c>
      <c r="G1607" s="2">
        <f t="shared" si="70"/>
        <v>30.769439999999999</v>
      </c>
      <c r="H1607" s="2">
        <f t="shared" si="71"/>
        <v>0.44000000000005457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21</v>
      </c>
      <c r="D1610" s="1">
        <v>0</v>
      </c>
      <c r="E1610" s="1">
        <v>0</v>
      </c>
      <c r="F1610" s="1">
        <v>0</v>
      </c>
      <c r="G1610" s="2">
        <f t="shared" si="70"/>
        <v>0.60899999999999999</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1810.62</v>
      </c>
      <c r="D1613" s="1">
        <v>0</v>
      </c>
      <c r="E1613" s="1">
        <v>0</v>
      </c>
      <c r="F1613" s="1">
        <v>0</v>
      </c>
      <c r="G1613" s="2">
        <f t="shared" si="70"/>
        <v>57.939839999999997</v>
      </c>
      <c r="H1613" s="2">
        <f t="shared" si="71"/>
        <v>0.38000000000010914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2758.67</v>
      </c>
      <c r="D1620" s="1">
        <v>0</v>
      </c>
      <c r="E1620" s="1">
        <v>0</v>
      </c>
      <c r="F1620" s="1">
        <v>0</v>
      </c>
      <c r="G1620" s="2">
        <f>B1620/1000*C1620</f>
        <v>107.58813000000001</v>
      </c>
      <c r="H1620" s="2">
        <f>ABS(C1620-ROUND(C1620,0))</f>
        <v>0.32999999999992724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128154.75999999989</v>
      </c>
      <c r="D1621" s="1">
        <v>0</v>
      </c>
      <c r="E1621" s="1">
        <v>0</v>
      </c>
      <c r="F1621" s="1">
        <v>0</v>
      </c>
      <c r="G1621" s="2">
        <f t="shared" si="70"/>
        <v>5126.1903999999959</v>
      </c>
      <c r="H1621" s="2">
        <f t="shared" si="71"/>
        <v>0.2400000001071021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128154.76</v>
      </c>
      <c r="D1681" s="1">
        <v>0</v>
      </c>
      <c r="E1681" s="1">
        <v>0</v>
      </c>
      <c r="F1681" s="1">
        <v>0</v>
      </c>
      <c r="G1681" s="2">
        <f t="shared" si="70"/>
        <v>12815.476000000001</v>
      </c>
      <c r="H1681" s="2">
        <f t="shared" si="71"/>
        <v>0.24000000000523869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126374.03</v>
      </c>
      <c r="D1683" s="1">
        <v>0</v>
      </c>
      <c r="E1683" s="1">
        <v>0</v>
      </c>
      <c r="F1683" s="1">
        <v>0</v>
      </c>
      <c r="G1683" s="2">
        <f t="shared" si="70"/>
        <v>12890.151059999998</v>
      </c>
      <c r="H1683" s="2">
        <f t="shared" si="71"/>
        <v>2.9999999998835847E-2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611.09</v>
      </c>
      <c r="D1684" s="1">
        <v>0</v>
      </c>
      <c r="E1684" s="1">
        <v>0</v>
      </c>
      <c r="F1684" s="1">
        <v>0</v>
      </c>
      <c r="G1684" s="2">
        <f t="shared" si="70"/>
        <v>62.942270000000001</v>
      </c>
      <c r="H1684" s="2">
        <f t="shared" si="71"/>
        <v>9.0000000000031832E-2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1169.6400000000001</v>
      </c>
      <c r="D1686" s="13">
        <v>0</v>
      </c>
      <c r="E1686" s="13">
        <v>0</v>
      </c>
      <c r="F1686" s="13">
        <v>0</v>
      </c>
      <c r="G1686" s="14">
        <f t="shared" si="70"/>
        <v>122.8122</v>
      </c>
      <c r="H1686" s="14">
        <f t="shared" si="71"/>
        <v>0.35999999999989996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23227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764932.10000000009</v>
      </c>
      <c r="I16" s="298">
        <f>'PR-RAS'!E6</f>
        <v>884454.84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763790.15999999992</v>
      </c>
      <c r="I17" s="298">
        <f>'PR-RAS'!E152</f>
        <v>1022952.3099999999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20258.330000000235</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111965.97</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124918.38</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128154.75999999989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128154.76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3" zoomScaleNormal="100" workbookViewId="0">
      <selection activeCell="E651" sqref="E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764932.10000000009</v>
      </c>
      <c r="E6" s="59">
        <f>E7+E43+E49+E82+E106+E125+E134+E140</f>
        <v>884454.84</v>
      </c>
      <c r="F6" s="44">
        <f t="shared" ref="F6:F132" si="0">IF(D6&lt;&gt;0,IF(E6/D6&gt;=100,"&gt;&gt;100",E6/D6*100),"-")</f>
        <v>115.62527445246447</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668072.96000000008</v>
      </c>
      <c r="E49" s="59">
        <f>E50+E53+E58+E61+E64+E68+E71+E74+E77</f>
        <v>734369.28999999992</v>
      </c>
      <c r="F49" s="44">
        <f t="shared" si="0"/>
        <v>109.92351643748609</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260</v>
      </c>
      <c r="E58" s="59">
        <f t="shared" si="9"/>
        <v>0</v>
      </c>
      <c r="F58" s="44">
        <f t="shared" si="0"/>
        <v>0</v>
      </c>
    </row>
    <row r="59" spans="1:6" ht="24" x14ac:dyDescent="0.2">
      <c r="A59" s="62">
        <v>6331</v>
      </c>
      <c r="B59" s="64" t="s">
        <v>168</v>
      </c>
      <c r="C59" s="267" t="s">
        <v>169</v>
      </c>
      <c r="D59" s="193">
        <v>260</v>
      </c>
      <c r="E59" s="193">
        <v>0</v>
      </c>
      <c r="F59" s="44">
        <f t="shared" si="0"/>
        <v>0</v>
      </c>
    </row>
    <row r="60" spans="1:6" ht="24" x14ac:dyDescent="0.2">
      <c r="A60" s="62">
        <v>6332</v>
      </c>
      <c r="B60" s="64" t="s">
        <v>170</v>
      </c>
      <c r="C60" s="267" t="s">
        <v>171</v>
      </c>
      <c r="D60" s="193">
        <v>0</v>
      </c>
      <c r="E60" s="193">
        <v>0</v>
      </c>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667304.30000000005</v>
      </c>
      <c r="E68" s="59">
        <f t="shared" si="11"/>
        <v>730942.2699999999</v>
      </c>
      <c r="F68" s="44">
        <f t="shared" si="0"/>
        <v>109.53657424356471</v>
      </c>
    </row>
    <row r="69" spans="1:6" ht="12.75" customHeight="1" x14ac:dyDescent="0.2">
      <c r="A69" s="62" t="s">
        <v>188</v>
      </c>
      <c r="B69" s="63" t="s">
        <v>189</v>
      </c>
      <c r="C69" s="267" t="s">
        <v>188</v>
      </c>
      <c r="D69" s="193">
        <v>667279.81000000006</v>
      </c>
      <c r="E69" s="193">
        <v>715623.57</v>
      </c>
      <c r="F69" s="44">
        <f t="shared" si="0"/>
        <v>107.24490075610109</v>
      </c>
    </row>
    <row r="70" spans="1:6" ht="24" x14ac:dyDescent="0.2">
      <c r="A70" s="62" t="s">
        <v>190</v>
      </c>
      <c r="B70" s="63" t="s">
        <v>191</v>
      </c>
      <c r="C70" s="267" t="s">
        <v>190</v>
      </c>
      <c r="D70" s="193">
        <v>24.49</v>
      </c>
      <c r="E70" s="193">
        <v>15318.7</v>
      </c>
      <c r="F70" s="44" t="str">
        <f t="shared" si="0"/>
        <v>&gt;&gt;100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508.66</v>
      </c>
      <c r="E74" s="59">
        <f t="shared" si="13"/>
        <v>3427.02</v>
      </c>
      <c r="F74" s="44">
        <f t="shared" si="0"/>
        <v>673.7349113356662</v>
      </c>
    </row>
    <row r="75" spans="1:6" ht="12.75" customHeight="1" x14ac:dyDescent="0.2">
      <c r="A75" s="62" t="s">
        <v>200</v>
      </c>
      <c r="B75" s="64" t="s">
        <v>201</v>
      </c>
      <c r="C75" s="267" t="s">
        <v>200</v>
      </c>
      <c r="D75" s="193">
        <v>508.66</v>
      </c>
      <c r="E75" s="193">
        <v>3427.02</v>
      </c>
      <c r="F75" s="44">
        <f t="shared" si="0"/>
        <v>673.7349113356662</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119.52</v>
      </c>
      <c r="E82" s="59">
        <f t="shared" si="15"/>
        <v>60</v>
      </c>
      <c r="F82" s="44">
        <f t="shared" si="0"/>
        <v>50.200803212851412</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119.52</v>
      </c>
      <c r="E91" s="59">
        <f t="shared" si="17"/>
        <v>60</v>
      </c>
      <c r="F91" s="44">
        <f t="shared" si="0"/>
        <v>50.200803212851412</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119.52</v>
      </c>
      <c r="E93" s="193">
        <v>60</v>
      </c>
      <c r="F93" s="44">
        <f t="shared" si="0"/>
        <v>50.200803212851412</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6147.52</v>
      </c>
      <c r="E106" s="59">
        <f>E107+E112+E120+E124</f>
        <v>8286.31</v>
      </c>
      <c r="F106" s="44">
        <f t="shared" si="0"/>
        <v>134.7911027536307</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6147.52</v>
      </c>
      <c r="E112" s="59">
        <f t="shared" si="20"/>
        <v>8286.31</v>
      </c>
      <c r="F112" s="44">
        <f t="shared" si="0"/>
        <v>134.7911027536307</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6147.52</v>
      </c>
      <c r="E117" s="193">
        <v>8286.31</v>
      </c>
      <c r="F117" s="44">
        <f t="shared" si="0"/>
        <v>134.7911027536307</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1964.62</v>
      </c>
      <c r="E125" s="59">
        <f t="shared" si="22"/>
        <v>4576.32</v>
      </c>
      <c r="F125" s="44">
        <f t="shared" si="0"/>
        <v>232.93664932658734</v>
      </c>
    </row>
    <row r="126" spans="1:6" ht="12.75" customHeight="1" x14ac:dyDescent="0.2">
      <c r="A126" s="62">
        <v>661</v>
      </c>
      <c r="B126" s="64" t="s">
        <v>302</v>
      </c>
      <c r="C126" s="267" t="s">
        <v>303</v>
      </c>
      <c r="D126" s="59">
        <f t="shared" ref="D126:E126" si="23">SUM(D127:D128)</f>
        <v>1364.62</v>
      </c>
      <c r="E126" s="59">
        <f t="shared" si="23"/>
        <v>1861.96</v>
      </c>
      <c r="F126" s="44">
        <f t="shared" si="0"/>
        <v>136.44531078248892</v>
      </c>
    </row>
    <row r="127" spans="1:6" ht="12.75" customHeight="1" x14ac:dyDescent="0.2">
      <c r="A127" s="62">
        <v>6614</v>
      </c>
      <c r="B127" s="64" t="s">
        <v>304</v>
      </c>
      <c r="C127" s="267" t="s">
        <v>305</v>
      </c>
      <c r="D127" s="193">
        <v>647.5</v>
      </c>
      <c r="E127" s="193">
        <v>1101.96</v>
      </c>
      <c r="F127" s="44">
        <f t="shared" si="0"/>
        <v>170.1868725868726</v>
      </c>
    </row>
    <row r="128" spans="1:6" ht="12.75" customHeight="1" x14ac:dyDescent="0.2">
      <c r="A128" s="62">
        <v>6615</v>
      </c>
      <c r="B128" s="64" t="s">
        <v>306</v>
      </c>
      <c r="C128" s="267" t="s">
        <v>307</v>
      </c>
      <c r="D128" s="193">
        <v>717.12</v>
      </c>
      <c r="E128" s="193">
        <v>760</v>
      </c>
      <c r="F128" s="44">
        <f t="shared" si="0"/>
        <v>105.97947344935297</v>
      </c>
    </row>
    <row r="129" spans="1:6" ht="36" x14ac:dyDescent="0.2">
      <c r="A129" s="62">
        <v>663</v>
      </c>
      <c r="B129" s="181" t="s">
        <v>308</v>
      </c>
      <c r="C129" s="267" t="s">
        <v>309</v>
      </c>
      <c r="D129" s="59">
        <f t="shared" ref="D129:E129" si="24">SUM(D130:D133)</f>
        <v>600</v>
      </c>
      <c r="E129" s="59">
        <f t="shared" si="24"/>
        <v>2714.36</v>
      </c>
      <c r="F129" s="44">
        <f t="shared" si="0"/>
        <v>452.39333333333337</v>
      </c>
    </row>
    <row r="130" spans="1:6" ht="12.75" customHeight="1" x14ac:dyDescent="0.2">
      <c r="A130" s="62">
        <v>6631</v>
      </c>
      <c r="B130" s="64" t="s">
        <v>310</v>
      </c>
      <c r="C130" s="267" t="s">
        <v>311</v>
      </c>
      <c r="D130" s="193">
        <v>600</v>
      </c>
      <c r="E130" s="193">
        <v>2714.36</v>
      </c>
      <c r="F130" s="44">
        <f t="shared" si="0"/>
        <v>452.39333333333337</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88627.48</v>
      </c>
      <c r="E134" s="59">
        <f t="shared" si="25"/>
        <v>137162.92000000001</v>
      </c>
      <c r="F134" s="44">
        <f t="shared" ref="F134:F229" si="26">IF(D134&lt;&gt;0,IF(E134/D134&gt;=100,"&gt;&gt;100",E134/D134*100),"-")</f>
        <v>154.7634210066675</v>
      </c>
    </row>
    <row r="135" spans="1:6" ht="24" x14ac:dyDescent="0.2">
      <c r="A135" s="62">
        <v>671</v>
      </c>
      <c r="B135" s="181" t="s">
        <v>320</v>
      </c>
      <c r="C135" s="267" t="s">
        <v>321</v>
      </c>
      <c r="D135" s="59">
        <f t="shared" ref="D135:E135" si="27">SUM(D136:D138)</f>
        <v>88627.48</v>
      </c>
      <c r="E135" s="59">
        <f t="shared" si="27"/>
        <v>137162.92000000001</v>
      </c>
      <c r="F135" s="44">
        <f t="shared" si="26"/>
        <v>154.7634210066675</v>
      </c>
    </row>
    <row r="136" spans="1:6" ht="12.75" customHeight="1" x14ac:dyDescent="0.2">
      <c r="A136" s="62">
        <v>6711</v>
      </c>
      <c r="B136" s="64" t="s">
        <v>322</v>
      </c>
      <c r="C136" s="267" t="s">
        <v>323</v>
      </c>
      <c r="D136" s="193">
        <v>85126.37</v>
      </c>
      <c r="E136" s="193">
        <v>137162.92000000001</v>
      </c>
      <c r="F136" s="44">
        <f t="shared" si="26"/>
        <v>161.12859035337701</v>
      </c>
    </row>
    <row r="137" spans="1:6" ht="24" x14ac:dyDescent="0.2">
      <c r="A137" s="62">
        <v>6712</v>
      </c>
      <c r="B137" s="181" t="s">
        <v>324</v>
      </c>
      <c r="C137" s="267" t="s">
        <v>325</v>
      </c>
      <c r="D137" s="193">
        <v>3501.11</v>
      </c>
      <c r="E137" s="193"/>
      <c r="F137" s="44">
        <f t="shared" si="26"/>
        <v>0</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763790.15999999992</v>
      </c>
      <c r="E152" s="59">
        <f>E153+E164+E202+E221+E230+E262+E273</f>
        <v>1022952.3099999999</v>
      </c>
      <c r="F152" s="44">
        <f t="shared" si="26"/>
        <v>133.9310668783688</v>
      </c>
    </row>
    <row r="153" spans="1:6" ht="12.75" customHeight="1" x14ac:dyDescent="0.2">
      <c r="A153" s="62">
        <v>31</v>
      </c>
      <c r="B153" s="63" t="s">
        <v>355</v>
      </c>
      <c r="C153" s="267" t="s">
        <v>34</v>
      </c>
      <c r="D153" s="59">
        <f t="shared" ref="D153:E153" si="30">D154+D159+D160</f>
        <v>664991.75</v>
      </c>
      <c r="E153" s="59">
        <f t="shared" si="30"/>
        <v>866019.78</v>
      </c>
      <c r="F153" s="44">
        <f t="shared" si="26"/>
        <v>130.23015398311333</v>
      </c>
    </row>
    <row r="154" spans="1:6" ht="12.75" customHeight="1" x14ac:dyDescent="0.2">
      <c r="A154" s="62">
        <v>311</v>
      </c>
      <c r="B154" s="63" t="s">
        <v>356</v>
      </c>
      <c r="C154" s="267" t="s">
        <v>357</v>
      </c>
      <c r="D154" s="59">
        <f t="shared" ref="D154:E154" si="31">SUM(D155:D158)</f>
        <v>549021.52</v>
      </c>
      <c r="E154" s="59">
        <f t="shared" si="31"/>
        <v>723145.17</v>
      </c>
      <c r="F154" s="44">
        <f t="shared" si="26"/>
        <v>131.71526864739292</v>
      </c>
    </row>
    <row r="155" spans="1:6" ht="12.75" customHeight="1" x14ac:dyDescent="0.2">
      <c r="A155" s="62">
        <v>3111</v>
      </c>
      <c r="B155" s="63" t="s">
        <v>358</v>
      </c>
      <c r="C155" s="267" t="s">
        <v>359</v>
      </c>
      <c r="D155" s="193">
        <v>532383.91</v>
      </c>
      <c r="E155" s="193">
        <v>698929.54</v>
      </c>
      <c r="F155" s="44">
        <f t="shared" si="26"/>
        <v>131.28299463445467</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3954.76</v>
      </c>
      <c r="E157" s="193">
        <v>8050.46</v>
      </c>
      <c r="F157" s="44">
        <f t="shared" si="26"/>
        <v>203.56380665324824</v>
      </c>
    </row>
    <row r="158" spans="1:6" ht="12.75" customHeight="1" x14ac:dyDescent="0.2">
      <c r="A158" s="62">
        <v>3114</v>
      </c>
      <c r="B158" s="64" t="s">
        <v>364</v>
      </c>
      <c r="C158" s="267" t="s">
        <v>365</v>
      </c>
      <c r="D158" s="193">
        <v>12682.85</v>
      </c>
      <c r="E158" s="193">
        <v>16165.17</v>
      </c>
      <c r="F158" s="44">
        <f t="shared" si="26"/>
        <v>127.45692017172796</v>
      </c>
    </row>
    <row r="159" spans="1:6" ht="12.75" customHeight="1" x14ac:dyDescent="0.2">
      <c r="A159" s="62">
        <v>312</v>
      </c>
      <c r="B159" s="64" t="s">
        <v>366</v>
      </c>
      <c r="C159" s="267" t="s">
        <v>367</v>
      </c>
      <c r="D159" s="193">
        <v>26314.720000000001</v>
      </c>
      <c r="E159" s="193">
        <v>23693.54</v>
      </c>
      <c r="F159" s="44">
        <f t="shared" si="26"/>
        <v>90.039111189478731</v>
      </c>
    </row>
    <row r="160" spans="1:6" ht="12.75" customHeight="1" x14ac:dyDescent="0.2">
      <c r="A160" s="62">
        <v>313</v>
      </c>
      <c r="B160" s="64" t="s">
        <v>368</v>
      </c>
      <c r="C160" s="267" t="s">
        <v>369</v>
      </c>
      <c r="D160" s="59">
        <f t="shared" ref="D160:E160" si="32">SUM(D161:D163)</f>
        <v>89655.51</v>
      </c>
      <c r="E160" s="59">
        <f t="shared" si="32"/>
        <v>119181.07</v>
      </c>
      <c r="F160" s="44">
        <f t="shared" si="26"/>
        <v>132.932231382098</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89655.51</v>
      </c>
      <c r="E162" s="193">
        <v>119181.07</v>
      </c>
      <c r="F162" s="44">
        <f t="shared" si="26"/>
        <v>132.932231382098</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97488.329999999987</v>
      </c>
      <c r="E164" s="59">
        <f>E165+E170+E178+E188+E189+E194</f>
        <v>155081.00999999998</v>
      </c>
      <c r="F164" s="44">
        <f t="shared" si="26"/>
        <v>159.07648638560124</v>
      </c>
    </row>
    <row r="165" spans="1:6" ht="12.75" customHeight="1" x14ac:dyDescent="0.2">
      <c r="A165" s="62">
        <v>321</v>
      </c>
      <c r="B165" s="63" t="s">
        <v>378</v>
      </c>
      <c r="C165" s="267" t="s">
        <v>379</v>
      </c>
      <c r="D165" s="59">
        <f t="shared" ref="D165:E165" si="33">SUM(D166:D169)</f>
        <v>25340.549999999996</v>
      </c>
      <c r="E165" s="59">
        <f t="shared" si="33"/>
        <v>22668.86</v>
      </c>
      <c r="F165" s="44">
        <f t="shared" si="26"/>
        <v>89.45685867118118</v>
      </c>
    </row>
    <row r="166" spans="1:6" ht="12.75" customHeight="1" x14ac:dyDescent="0.2">
      <c r="A166" s="62">
        <v>3211</v>
      </c>
      <c r="B166" s="63" t="s">
        <v>380</v>
      </c>
      <c r="C166" s="267" t="s">
        <v>381</v>
      </c>
      <c r="D166" s="193">
        <v>3251.55</v>
      </c>
      <c r="E166" s="193">
        <v>2381.85</v>
      </c>
      <c r="F166" s="44">
        <f t="shared" si="26"/>
        <v>73.252756377727536</v>
      </c>
    </row>
    <row r="167" spans="1:6" ht="12.75" customHeight="1" x14ac:dyDescent="0.2">
      <c r="A167" s="62">
        <v>3212</v>
      </c>
      <c r="B167" s="63" t="s">
        <v>382</v>
      </c>
      <c r="C167" s="267" t="s">
        <v>383</v>
      </c>
      <c r="D167" s="193">
        <v>13521.39</v>
      </c>
      <c r="E167" s="193">
        <v>14455.21</v>
      </c>
      <c r="F167" s="44">
        <f t="shared" si="26"/>
        <v>106.90624262742219</v>
      </c>
    </row>
    <row r="168" spans="1:6" ht="12.75" customHeight="1" x14ac:dyDescent="0.2">
      <c r="A168" s="62">
        <v>3213</v>
      </c>
      <c r="B168" s="63" t="s">
        <v>384</v>
      </c>
      <c r="C168" s="267" t="s">
        <v>385</v>
      </c>
      <c r="D168" s="193">
        <v>8412.19</v>
      </c>
      <c r="E168" s="193">
        <v>5558.4</v>
      </c>
      <c r="F168" s="44">
        <f t="shared" si="26"/>
        <v>66.075540376525012</v>
      </c>
    </row>
    <row r="169" spans="1:6" ht="12.75" customHeight="1" x14ac:dyDescent="0.2">
      <c r="A169" s="62">
        <v>3214</v>
      </c>
      <c r="B169" s="63" t="s">
        <v>386</v>
      </c>
      <c r="C169" s="267" t="s">
        <v>387</v>
      </c>
      <c r="D169" s="193">
        <v>155.41999999999999</v>
      </c>
      <c r="E169" s="193">
        <v>273.39999999999998</v>
      </c>
      <c r="F169" s="44">
        <f t="shared" si="26"/>
        <v>175.91043623729249</v>
      </c>
    </row>
    <row r="170" spans="1:6" ht="12.75" customHeight="1" x14ac:dyDescent="0.2">
      <c r="A170" s="62">
        <v>322</v>
      </c>
      <c r="B170" s="63" t="s">
        <v>388</v>
      </c>
      <c r="C170" s="267" t="s">
        <v>389</v>
      </c>
      <c r="D170" s="59">
        <f t="shared" ref="D170:E170" si="34">SUM(D171:D177)</f>
        <v>53424.189999999995</v>
      </c>
      <c r="E170" s="59">
        <f t="shared" si="34"/>
        <v>69369.67</v>
      </c>
      <c r="F170" s="44">
        <f t="shared" si="26"/>
        <v>129.8469288912008</v>
      </c>
    </row>
    <row r="171" spans="1:6" ht="12.75" customHeight="1" x14ac:dyDescent="0.2">
      <c r="A171" s="62">
        <v>3221</v>
      </c>
      <c r="B171" s="63" t="s">
        <v>390</v>
      </c>
      <c r="C171" s="267" t="s">
        <v>391</v>
      </c>
      <c r="D171" s="193">
        <v>6404.1</v>
      </c>
      <c r="E171" s="193">
        <v>8088.21</v>
      </c>
      <c r="F171" s="44">
        <f t="shared" si="26"/>
        <v>126.29737199606501</v>
      </c>
    </row>
    <row r="172" spans="1:6" ht="12.75" customHeight="1" x14ac:dyDescent="0.2">
      <c r="A172" s="62">
        <v>3222</v>
      </c>
      <c r="B172" s="63" t="s">
        <v>392</v>
      </c>
      <c r="C172" s="267" t="s">
        <v>393</v>
      </c>
      <c r="D172" s="193">
        <v>37971.32</v>
      </c>
      <c r="E172" s="193">
        <v>50116.85</v>
      </c>
      <c r="F172" s="44">
        <f t="shared" si="26"/>
        <v>131.98606211214147</v>
      </c>
    </row>
    <row r="173" spans="1:6" ht="12.75" customHeight="1" x14ac:dyDescent="0.2">
      <c r="A173" s="62">
        <v>3223</v>
      </c>
      <c r="B173" s="64" t="s">
        <v>394</v>
      </c>
      <c r="C173" s="267" t="s">
        <v>395</v>
      </c>
      <c r="D173" s="193">
        <v>7322.05</v>
      </c>
      <c r="E173" s="193">
        <v>9969.84</v>
      </c>
      <c r="F173" s="44">
        <f t="shared" si="26"/>
        <v>136.16186723663455</v>
      </c>
    </row>
    <row r="174" spans="1:6" ht="12.75" customHeight="1" x14ac:dyDescent="0.2">
      <c r="A174" s="62">
        <v>3224</v>
      </c>
      <c r="B174" s="64" t="s">
        <v>396</v>
      </c>
      <c r="C174" s="267" t="s">
        <v>397</v>
      </c>
      <c r="D174" s="193">
        <v>1579.7</v>
      </c>
      <c r="E174" s="193">
        <v>585.82000000000005</v>
      </c>
      <c r="F174" s="44">
        <f t="shared" si="26"/>
        <v>37.084256504399569</v>
      </c>
    </row>
    <row r="175" spans="1:6" ht="12.75" customHeight="1" x14ac:dyDescent="0.2">
      <c r="A175" s="62">
        <v>3225</v>
      </c>
      <c r="B175" s="64" t="s">
        <v>398</v>
      </c>
      <c r="C175" s="267" t="s">
        <v>399</v>
      </c>
      <c r="D175" s="193">
        <v>147.02000000000001</v>
      </c>
      <c r="E175" s="193">
        <v>593.95000000000005</v>
      </c>
      <c r="F175" s="44">
        <f t="shared" si="26"/>
        <v>403.99265406067207</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v>15</v>
      </c>
      <c r="F177" s="44" t="str">
        <f t="shared" si="26"/>
        <v>-</v>
      </c>
    </row>
    <row r="178" spans="1:6" ht="12.75" customHeight="1" x14ac:dyDescent="0.2">
      <c r="A178" s="62">
        <v>323</v>
      </c>
      <c r="B178" s="64" t="s">
        <v>404</v>
      </c>
      <c r="C178" s="267" t="s">
        <v>405</v>
      </c>
      <c r="D178" s="59">
        <f t="shared" ref="D178:E178" si="35">SUM(D179:D187)</f>
        <v>16081.91</v>
      </c>
      <c r="E178" s="59">
        <f t="shared" si="35"/>
        <v>59326.89</v>
      </c>
      <c r="F178" s="44">
        <f t="shared" si="26"/>
        <v>368.90450201499698</v>
      </c>
    </row>
    <row r="179" spans="1:6" ht="12.75" customHeight="1" x14ac:dyDescent="0.2">
      <c r="A179" s="62">
        <v>3231</v>
      </c>
      <c r="B179" s="64" t="s">
        <v>406</v>
      </c>
      <c r="C179" s="267" t="s">
        <v>407</v>
      </c>
      <c r="D179" s="193">
        <v>12086.55</v>
      </c>
      <c r="E179" s="193">
        <v>48333.19</v>
      </c>
      <c r="F179" s="44">
        <f t="shared" si="26"/>
        <v>399.89235968907593</v>
      </c>
    </row>
    <row r="180" spans="1:6" ht="12.75" customHeight="1" x14ac:dyDescent="0.2">
      <c r="A180" s="62">
        <v>3232</v>
      </c>
      <c r="B180" s="64" t="s">
        <v>408</v>
      </c>
      <c r="C180" s="267" t="s">
        <v>409</v>
      </c>
      <c r="D180" s="193">
        <v>205</v>
      </c>
      <c r="E180" s="193">
        <v>2285.81</v>
      </c>
      <c r="F180" s="44">
        <f t="shared" si="26"/>
        <v>1115.0292682926829</v>
      </c>
    </row>
    <row r="181" spans="1:6" ht="12.75" customHeight="1" x14ac:dyDescent="0.2">
      <c r="A181" s="62">
        <v>3233</v>
      </c>
      <c r="B181" s="64" t="s">
        <v>410</v>
      </c>
      <c r="C181" s="267" t="s">
        <v>411</v>
      </c>
      <c r="D181" s="193">
        <v>0</v>
      </c>
      <c r="E181" s="193">
        <v>820</v>
      </c>
      <c r="F181" s="44" t="str">
        <f t="shared" si="26"/>
        <v>-</v>
      </c>
    </row>
    <row r="182" spans="1:6" ht="12.75" customHeight="1" x14ac:dyDescent="0.2">
      <c r="A182" s="62">
        <v>3234</v>
      </c>
      <c r="B182" s="64" t="s">
        <v>412</v>
      </c>
      <c r="C182" s="267" t="s">
        <v>413</v>
      </c>
      <c r="D182" s="193">
        <v>1382.64</v>
      </c>
      <c r="E182" s="193">
        <v>1679.47</v>
      </c>
      <c r="F182" s="44">
        <f t="shared" si="26"/>
        <v>121.46835040212925</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222.36</v>
      </c>
      <c r="E184" s="193">
        <v>606.16</v>
      </c>
      <c r="F184" s="44">
        <f t="shared" si="26"/>
        <v>272.60298614858783</v>
      </c>
    </row>
    <row r="185" spans="1:6" ht="12.75" customHeight="1" x14ac:dyDescent="0.2">
      <c r="A185" s="62">
        <v>3237</v>
      </c>
      <c r="B185" s="63" t="s">
        <v>418</v>
      </c>
      <c r="C185" s="267" t="s">
        <v>419</v>
      </c>
      <c r="D185" s="193">
        <v>748.52</v>
      </c>
      <c r="E185" s="193">
        <v>975.27</v>
      </c>
      <c r="F185" s="44">
        <f t="shared" si="26"/>
        <v>130.29311174050127</v>
      </c>
    </row>
    <row r="186" spans="1:6" ht="12.75" customHeight="1" x14ac:dyDescent="0.2">
      <c r="A186" s="62">
        <v>3238</v>
      </c>
      <c r="B186" s="63" t="s">
        <v>420</v>
      </c>
      <c r="C186" s="267" t="s">
        <v>421</v>
      </c>
      <c r="D186" s="193">
        <v>1436.84</v>
      </c>
      <c r="E186" s="193">
        <v>1726.99</v>
      </c>
      <c r="F186" s="44">
        <f t="shared" si="26"/>
        <v>120.19361933131039</v>
      </c>
    </row>
    <row r="187" spans="1:6" ht="12.75" customHeight="1" x14ac:dyDescent="0.2">
      <c r="A187" s="62">
        <v>3239</v>
      </c>
      <c r="B187" s="63" t="s">
        <v>422</v>
      </c>
      <c r="C187" s="267" t="s">
        <v>423</v>
      </c>
      <c r="D187" s="193">
        <v>0</v>
      </c>
      <c r="E187" s="193">
        <v>2900</v>
      </c>
      <c r="F187" s="44" t="str">
        <f t="shared" si="26"/>
        <v>-</v>
      </c>
    </row>
    <row r="188" spans="1:6" ht="12.75" customHeight="1" x14ac:dyDescent="0.2">
      <c r="A188" s="62">
        <v>324</v>
      </c>
      <c r="B188" s="63" t="s">
        <v>424</v>
      </c>
      <c r="C188" s="267" t="s">
        <v>425</v>
      </c>
      <c r="D188" s="193">
        <v>45</v>
      </c>
      <c r="E188" s="193"/>
      <c r="F188" s="44">
        <f t="shared" si="26"/>
        <v>0</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2596.6800000000003</v>
      </c>
      <c r="E194" s="59">
        <f t="shared" si="36"/>
        <v>3715.59</v>
      </c>
      <c r="F194" s="44">
        <f t="shared" si="26"/>
        <v>143.09002264429964</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1414.73</v>
      </c>
      <c r="E196" s="193">
        <v>1414.73</v>
      </c>
      <c r="F196" s="44">
        <f t="shared" si="26"/>
        <v>100</v>
      </c>
    </row>
    <row r="197" spans="1:6" ht="12.75" customHeight="1" x14ac:dyDescent="0.2">
      <c r="A197" s="62">
        <v>3293</v>
      </c>
      <c r="B197" s="63" t="s">
        <v>442</v>
      </c>
      <c r="C197" s="267" t="s">
        <v>443</v>
      </c>
      <c r="D197" s="193">
        <v>473.15</v>
      </c>
      <c r="E197" s="193">
        <v>526.86</v>
      </c>
      <c r="F197" s="44">
        <f t="shared" si="26"/>
        <v>111.35157983726091</v>
      </c>
    </row>
    <row r="198" spans="1:6" ht="12.75" customHeight="1" x14ac:dyDescent="0.2">
      <c r="A198" s="62">
        <v>3294</v>
      </c>
      <c r="B198" s="63" t="s">
        <v>444</v>
      </c>
      <c r="C198" s="267" t="s">
        <v>445</v>
      </c>
      <c r="D198" s="193">
        <v>25</v>
      </c>
      <c r="E198" s="193">
        <v>80</v>
      </c>
      <c r="F198" s="44">
        <f t="shared" si="26"/>
        <v>320</v>
      </c>
    </row>
    <row r="199" spans="1:6" ht="12.75" customHeight="1" x14ac:dyDescent="0.2">
      <c r="A199" s="62">
        <v>3295</v>
      </c>
      <c r="B199" s="63" t="s">
        <v>446</v>
      </c>
      <c r="C199" s="267" t="s">
        <v>447</v>
      </c>
      <c r="D199" s="193">
        <v>280</v>
      </c>
      <c r="E199" s="193">
        <v>1694</v>
      </c>
      <c r="F199" s="44">
        <f t="shared" si="26"/>
        <v>605</v>
      </c>
    </row>
    <row r="200" spans="1:6" ht="12.75" customHeight="1" x14ac:dyDescent="0.2">
      <c r="A200" s="62" t="s">
        <v>448</v>
      </c>
      <c r="B200" s="63" t="s">
        <v>449</v>
      </c>
      <c r="C200" s="267" t="s">
        <v>448</v>
      </c>
      <c r="D200" s="193">
        <v>312.5</v>
      </c>
      <c r="E200" s="193"/>
      <c r="F200" s="44">
        <f t="shared" si="26"/>
        <v>0</v>
      </c>
    </row>
    <row r="201" spans="1:6" ht="12.75" customHeight="1" x14ac:dyDescent="0.2">
      <c r="A201" s="62">
        <v>3299</v>
      </c>
      <c r="B201" s="63" t="s">
        <v>450</v>
      </c>
      <c r="C201" s="267" t="s">
        <v>451</v>
      </c>
      <c r="D201" s="193">
        <v>91.3</v>
      </c>
      <c r="E201" s="193"/>
      <c r="F201" s="44">
        <f t="shared" si="26"/>
        <v>0</v>
      </c>
    </row>
    <row r="202" spans="1:6" ht="12.75" customHeight="1" x14ac:dyDescent="0.2">
      <c r="A202" s="62">
        <v>34</v>
      </c>
      <c r="B202" s="182" t="s">
        <v>452</v>
      </c>
      <c r="C202" s="267" t="s">
        <v>453</v>
      </c>
      <c r="D202" s="59">
        <f t="shared" ref="D202:E202" si="37">D203+D208+D216</f>
        <v>993.97</v>
      </c>
      <c r="E202" s="59">
        <f t="shared" si="37"/>
        <v>1183.44</v>
      </c>
      <c r="F202" s="44">
        <f t="shared" si="26"/>
        <v>119.06194351942212</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993.97</v>
      </c>
      <c r="E216" s="59">
        <f t="shared" si="40"/>
        <v>1183.44</v>
      </c>
      <c r="F216" s="44">
        <f t="shared" si="26"/>
        <v>119.06194351942212</v>
      </c>
    </row>
    <row r="217" spans="1:6" ht="12.75" customHeight="1" x14ac:dyDescent="0.2">
      <c r="A217" s="62">
        <v>3431</v>
      </c>
      <c r="B217" s="181" t="s">
        <v>482</v>
      </c>
      <c r="C217" s="267" t="s">
        <v>483</v>
      </c>
      <c r="D217" s="193">
        <v>993.97</v>
      </c>
      <c r="E217" s="193">
        <v>1183.44</v>
      </c>
      <c r="F217" s="44">
        <f t="shared" si="26"/>
        <v>119.06194351942212</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316.11</v>
      </c>
      <c r="E262" s="59">
        <f t="shared" si="55"/>
        <v>608.08000000000004</v>
      </c>
      <c r="F262" s="44">
        <f t="shared" ref="F262:F268" si="56">IF(D262&lt;&gt;0,IF(E262/D262&gt;=100,"&gt;&gt;100",E262/D262*100),"-")</f>
        <v>192.3634177976021</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316.11</v>
      </c>
      <c r="E269" s="59">
        <f t="shared" si="58"/>
        <v>608.08000000000004</v>
      </c>
      <c r="F269" s="44">
        <f t="shared" ref="F269:F272" si="59">IF(D269&lt;&gt;0,IF(E269/D269&gt;=100,"&gt;&gt;100",E269/D269*100),"-")</f>
        <v>192.3634177976021</v>
      </c>
    </row>
    <row r="270" spans="1:6" ht="12.75" customHeight="1" x14ac:dyDescent="0.2">
      <c r="A270" s="62">
        <v>3721</v>
      </c>
      <c r="B270" s="64" t="s">
        <v>579</v>
      </c>
      <c r="C270" s="267" t="s">
        <v>580</v>
      </c>
      <c r="D270" s="193">
        <v>260</v>
      </c>
      <c r="E270" s="193"/>
      <c r="F270" s="44">
        <f t="shared" si="59"/>
        <v>0</v>
      </c>
    </row>
    <row r="271" spans="1:6" ht="12.75" customHeight="1" x14ac:dyDescent="0.2">
      <c r="A271" s="62">
        <v>3722</v>
      </c>
      <c r="B271" s="64" t="s">
        <v>581</v>
      </c>
      <c r="C271" s="267" t="s">
        <v>582</v>
      </c>
      <c r="D271" s="193">
        <v>56.11</v>
      </c>
      <c r="E271" s="193">
        <v>608.08000000000004</v>
      </c>
      <c r="F271" s="44">
        <f t="shared" si="59"/>
        <v>1083.7283906612013</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60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60</v>
      </c>
      <c r="F274" s="44" t="str">
        <f t="shared" si="61"/>
        <v>-</v>
      </c>
    </row>
    <row r="275" spans="1:6" ht="12.75" customHeight="1" x14ac:dyDescent="0.2">
      <c r="A275" s="62">
        <v>3811</v>
      </c>
      <c r="B275" s="63" t="s">
        <v>589</v>
      </c>
      <c r="C275" s="267" t="s">
        <v>590</v>
      </c>
      <c r="D275" s="193">
        <v>0</v>
      </c>
      <c r="E275" s="193">
        <v>60</v>
      </c>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763790.15999999992</v>
      </c>
      <c r="E299" s="59">
        <f>E152-E297+E298</f>
        <v>1022952.3099999999</v>
      </c>
      <c r="F299" s="44">
        <f t="shared" si="68"/>
        <v>133.9310668783688</v>
      </c>
    </row>
    <row r="300" spans="1:6" ht="12.75" customHeight="1" x14ac:dyDescent="0.2">
      <c r="A300" s="62" t="s">
        <v>628</v>
      </c>
      <c r="B300" s="63" t="s">
        <v>639</v>
      </c>
      <c r="C300" s="267" t="s">
        <v>640</v>
      </c>
      <c r="D300" s="59">
        <f>IF(D6&gt;=D299,D6-D299,0)</f>
        <v>1141.940000000177</v>
      </c>
      <c r="E300" s="59">
        <f>IF(E6&gt;=E299,E6-E299,0)</f>
        <v>0</v>
      </c>
      <c r="F300" s="44">
        <f t="shared" si="68"/>
        <v>0</v>
      </c>
    </row>
    <row r="301" spans="1:6" ht="12.75" customHeight="1" x14ac:dyDescent="0.2">
      <c r="A301" s="62" t="s">
        <v>628</v>
      </c>
      <c r="B301" s="63" t="s">
        <v>641</v>
      </c>
      <c r="C301" s="267" t="s">
        <v>642</v>
      </c>
      <c r="D301" s="59">
        <f>IF(D299&gt;=D6,D299-D6,0)</f>
        <v>0</v>
      </c>
      <c r="E301" s="59">
        <f>IF(E299&gt;=E6,E299-E6,0)</f>
        <v>138497.46999999997</v>
      </c>
      <c r="F301" s="44" t="str">
        <f t="shared" si="68"/>
        <v>-</v>
      </c>
    </row>
    <row r="302" spans="1:6" ht="12.75" customHeight="1" x14ac:dyDescent="0.2">
      <c r="A302" s="62">
        <v>92211</v>
      </c>
      <c r="B302" s="63" t="s">
        <v>643</v>
      </c>
      <c r="C302" s="267" t="s">
        <v>644</v>
      </c>
      <c r="D302" s="193">
        <v>23392.33</v>
      </c>
      <c r="E302" s="193">
        <v>42456.63</v>
      </c>
      <c r="F302" s="44">
        <f t="shared" si="68"/>
        <v>181.49808078117911</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4953.8900000000003</v>
      </c>
      <c r="E304" s="193">
        <v>846.77</v>
      </c>
      <c r="F304" s="44">
        <f t="shared" si="68"/>
        <v>17.093031940555804</v>
      </c>
    </row>
    <row r="305" spans="1:6" ht="12" x14ac:dyDescent="0.2">
      <c r="A305" s="62">
        <v>9661</v>
      </c>
      <c r="B305" s="228" t="s">
        <v>649</v>
      </c>
      <c r="C305" s="267" t="s">
        <v>650</v>
      </c>
      <c r="D305" s="193">
        <v>2892.83</v>
      </c>
      <c r="E305" s="193">
        <v>756.77</v>
      </c>
      <c r="F305" s="44">
        <f t="shared" si="68"/>
        <v>26.160196070975484</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4275.9399999999996</v>
      </c>
      <c r="E360" s="59">
        <f t="shared" si="86"/>
        <v>1199.53</v>
      </c>
      <c r="F360" s="44">
        <f t="shared" si="72"/>
        <v>28.053012904764802</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4275.9399999999996</v>
      </c>
      <c r="E373" s="59">
        <f t="shared" si="90"/>
        <v>1199.53</v>
      </c>
      <c r="F373" s="44">
        <f t="shared" si="72"/>
        <v>28.053012904764802</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4211.95</v>
      </c>
      <c r="E379" s="59">
        <f t="shared" si="92"/>
        <v>510.5</v>
      </c>
      <c r="F379" s="44">
        <f t="shared" si="72"/>
        <v>12.120276831396385</v>
      </c>
    </row>
    <row r="380" spans="1:6" ht="12.75" customHeight="1" x14ac:dyDescent="0.2">
      <c r="A380" s="62">
        <v>4221</v>
      </c>
      <c r="B380" s="63" t="s">
        <v>694</v>
      </c>
      <c r="C380" s="267" t="s">
        <v>786</v>
      </c>
      <c r="D380" s="193">
        <v>558.96</v>
      </c>
      <c r="E380" s="193"/>
      <c r="F380" s="44">
        <f t="shared" si="72"/>
        <v>0</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3015</v>
      </c>
      <c r="E382" s="193"/>
      <c r="F382" s="44">
        <f t="shared" si="72"/>
        <v>0</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v>346.5</v>
      </c>
      <c r="F384" s="70" t="str">
        <f t="shared" si="72"/>
        <v>-</v>
      </c>
    </row>
    <row r="385" spans="1:6" ht="12.75" customHeight="1" x14ac:dyDescent="0.2">
      <c r="A385" s="62">
        <v>4226</v>
      </c>
      <c r="B385" s="63" t="s">
        <v>704</v>
      </c>
      <c r="C385" s="267" t="s">
        <v>792</v>
      </c>
      <c r="D385" s="193">
        <v>637.99</v>
      </c>
      <c r="E385" s="193">
        <v>164</v>
      </c>
      <c r="F385" s="44">
        <f t="shared" si="72"/>
        <v>25.705732064765908</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63.99</v>
      </c>
      <c r="E393" s="59">
        <f t="shared" si="94"/>
        <v>689.03</v>
      </c>
      <c r="F393" s="44">
        <f t="shared" si="72"/>
        <v>1076.7776215033598</v>
      </c>
    </row>
    <row r="394" spans="1:6" ht="12.75" customHeight="1" x14ac:dyDescent="0.2">
      <c r="A394" s="62">
        <v>4241</v>
      </c>
      <c r="B394" s="63" t="s">
        <v>803</v>
      </c>
      <c r="C394" s="267" t="s">
        <v>804</v>
      </c>
      <c r="D394" s="193">
        <v>63.99</v>
      </c>
      <c r="E394" s="193">
        <v>689.03</v>
      </c>
      <c r="F394" s="44">
        <f t="shared" si="72"/>
        <v>1076.7776215033598</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4275.9399999999996</v>
      </c>
      <c r="E418" s="59">
        <f t="shared" si="102"/>
        <v>1199.53</v>
      </c>
      <c r="F418" s="44">
        <f t="shared" si="72"/>
        <v>28.053012904764802</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14725.6</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764932.10000000009</v>
      </c>
      <c r="E422" s="59">
        <f>E6+E308</f>
        <v>884454.84</v>
      </c>
      <c r="F422" s="44">
        <f t="shared" si="72"/>
        <v>115.62527445246447</v>
      </c>
    </row>
    <row r="423" spans="1:6" ht="12.75" customHeight="1" x14ac:dyDescent="0.2">
      <c r="A423" s="62" t="s">
        <v>628</v>
      </c>
      <c r="B423" s="63" t="s">
        <v>851</v>
      </c>
      <c r="C423" s="267" t="s">
        <v>852</v>
      </c>
      <c r="D423" s="59">
        <f t="shared" ref="D423:E423" si="103">D299+D360</f>
        <v>768066.09999999986</v>
      </c>
      <c r="E423" s="59">
        <f t="shared" si="103"/>
        <v>1024151.84</v>
      </c>
      <c r="F423" s="44">
        <f t="shared" si="72"/>
        <v>133.34162775834008</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3133.9999999997672</v>
      </c>
      <c r="E425" s="59">
        <f t="shared" si="105"/>
        <v>139697</v>
      </c>
      <c r="F425" s="44">
        <f t="shared" si="72"/>
        <v>4457.4664964904396</v>
      </c>
    </row>
    <row r="426" spans="1:6" ht="12.75" customHeight="1" x14ac:dyDescent="0.2">
      <c r="A426" s="271" t="s">
        <v>857</v>
      </c>
      <c r="B426" s="182" t="s">
        <v>858</v>
      </c>
      <c r="C426" s="272" t="s">
        <v>859</v>
      </c>
      <c r="D426" s="59">
        <f t="shared" ref="D426:E426" si="106">IF(D302-D303+D419-D420&gt;=0,D302-D303+D419-D420,0)</f>
        <v>23392.33</v>
      </c>
      <c r="E426" s="59">
        <f t="shared" si="106"/>
        <v>27731.03</v>
      </c>
      <c r="F426" s="44">
        <f t="shared" si="72"/>
        <v>118.54753246042611</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4953.8900000000003</v>
      </c>
      <c r="E428" s="80">
        <f t="shared" si="108"/>
        <v>846.77</v>
      </c>
      <c r="F428" s="60">
        <f t="shared" si="72"/>
        <v>17.093031940555804</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764932.10000000009</v>
      </c>
      <c r="E643" s="59">
        <f>E422+E430</f>
        <v>884454.84</v>
      </c>
      <c r="F643" s="44">
        <f t="shared" si="109"/>
        <v>115.62527445246447</v>
      </c>
    </row>
    <row r="644" spans="1:6" ht="12.75" customHeight="1" x14ac:dyDescent="0.2">
      <c r="A644" s="62" t="s">
        <v>628</v>
      </c>
      <c r="B644" s="63" t="s">
        <v>1284</v>
      </c>
      <c r="C644" s="267" t="s">
        <v>1285</v>
      </c>
      <c r="D644" s="59">
        <f>D423+D535</f>
        <v>768066.09999999986</v>
      </c>
      <c r="E644" s="59">
        <f>E423+E535</f>
        <v>1024151.84</v>
      </c>
      <c r="F644" s="44">
        <f t="shared" si="109"/>
        <v>133.34162775834008</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3133.9999999997672</v>
      </c>
      <c r="E646" s="59">
        <f t="shared" si="164"/>
        <v>139697</v>
      </c>
      <c r="F646" s="44">
        <f t="shared" si="109"/>
        <v>4457.4664964904396</v>
      </c>
    </row>
    <row r="647" spans="1:6" ht="24" x14ac:dyDescent="0.2">
      <c r="A647" s="271" t="s">
        <v>1290</v>
      </c>
      <c r="B647" s="63" t="s">
        <v>1291</v>
      </c>
      <c r="C647" s="272" t="s">
        <v>1290</v>
      </c>
      <c r="D647" s="59">
        <f>IF(D426-D427+D641-D642&gt;=0,D426-D427+D641-D642,0)</f>
        <v>23392.33</v>
      </c>
      <c r="E647" s="59">
        <f>IF(E426-E427+E641-E642&gt;=0,E426-E427+E641-E642,0)</f>
        <v>27731.03</v>
      </c>
      <c r="F647" s="44">
        <f t="shared" si="109"/>
        <v>118.54753246042611</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20258.330000000235</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111965.97</v>
      </c>
      <c r="F650" s="44" t="str">
        <f t="shared" si="109"/>
        <v>-</v>
      </c>
    </row>
    <row r="651" spans="1:6" ht="24" x14ac:dyDescent="0.2">
      <c r="A651" s="269" t="s">
        <v>1298</v>
      </c>
      <c r="B651" s="183" t="s">
        <v>1299</v>
      </c>
      <c r="C651" s="270" t="s">
        <v>1298</v>
      </c>
      <c r="D651" s="195">
        <v>115745.24</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49172.04</v>
      </c>
      <c r="E653" s="193">
        <v>38123.58</v>
      </c>
      <c r="F653" s="44">
        <f t="shared" ref="F653:F740" si="167">IF(D653&lt;&gt;0,IF(E653/D653&gt;=100,"&gt;&gt;100",E653/D653*100),"-")</f>
        <v>77.531011526062372</v>
      </c>
    </row>
    <row r="654" spans="1:6" ht="12.75" customHeight="1" x14ac:dyDescent="0.2">
      <c r="A654" s="62" t="s">
        <v>1303</v>
      </c>
      <c r="B654" s="63" t="s">
        <v>1304</v>
      </c>
      <c r="C654" s="267" t="s">
        <v>1303</v>
      </c>
      <c r="D654" s="193">
        <v>132591.29</v>
      </c>
      <c r="E654" s="193">
        <v>162895.51999999999</v>
      </c>
      <c r="F654" s="44">
        <f t="shared" si="167"/>
        <v>122.85537006239247</v>
      </c>
    </row>
    <row r="655" spans="1:6" ht="12.75" customHeight="1" x14ac:dyDescent="0.2">
      <c r="A655" s="62" t="s">
        <v>1305</v>
      </c>
      <c r="B655" s="63" t="s">
        <v>1306</v>
      </c>
      <c r="C655" s="267" t="s">
        <v>1305</v>
      </c>
      <c r="D655" s="193">
        <v>160923.49</v>
      </c>
      <c r="E655" s="193">
        <v>183111.93</v>
      </c>
      <c r="F655" s="44">
        <f t="shared" si="167"/>
        <v>113.78819214025249</v>
      </c>
    </row>
    <row r="656" spans="1:6" ht="24" x14ac:dyDescent="0.2">
      <c r="A656" s="62">
        <v>11</v>
      </c>
      <c r="B656" s="63" t="s">
        <v>1307</v>
      </c>
      <c r="C656" s="267" t="s">
        <v>1308</v>
      </c>
      <c r="D656" s="59">
        <f t="shared" ref="D656:E656" si="168">+D653+D654-D655</f>
        <v>20839.840000000026</v>
      </c>
      <c r="E656" s="59">
        <f t="shared" si="168"/>
        <v>17907.169999999984</v>
      </c>
      <c r="F656" s="44">
        <f t="shared" si="167"/>
        <v>85.927579098495784</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60</v>
      </c>
      <c r="E658" s="273">
        <v>59</v>
      </c>
      <c r="F658" s="44">
        <f t="shared" si="167"/>
        <v>98.333333333333329</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55</v>
      </c>
      <c r="E660" s="273">
        <v>52</v>
      </c>
      <c r="F660" s="44">
        <f t="shared" si="167"/>
        <v>94.545454545454547</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260</v>
      </c>
      <c r="E669" s="193"/>
      <c r="F669" s="44">
        <f t="shared" si="167"/>
        <v>0</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666658.81000000006</v>
      </c>
      <c r="E683" s="191">
        <v>715623.57</v>
      </c>
      <c r="F683" s="70">
        <f t="shared" si="167"/>
        <v>107.34480055847457</v>
      </c>
    </row>
    <row r="684" spans="1:6" ht="24" x14ac:dyDescent="0.2">
      <c r="A684" s="69">
        <v>63613</v>
      </c>
      <c r="B684" s="181" t="s">
        <v>1364</v>
      </c>
      <c r="C684" s="301" t="s">
        <v>1365</v>
      </c>
      <c r="D684" s="191">
        <v>621</v>
      </c>
      <c r="E684" s="191"/>
      <c r="F684" s="70">
        <f t="shared" si="167"/>
        <v>0</v>
      </c>
    </row>
    <row r="685" spans="1:6" ht="24" x14ac:dyDescent="0.2">
      <c r="A685" s="62">
        <v>63622</v>
      </c>
      <c r="B685" s="264" t="s">
        <v>1366</v>
      </c>
      <c r="C685" s="267" t="s">
        <v>1367</v>
      </c>
      <c r="D685" s="193">
        <v>24.49</v>
      </c>
      <c r="E685" s="193">
        <v>15318.7</v>
      </c>
      <c r="F685" s="44" t="str">
        <f t="shared" si="167"/>
        <v>&gt;&gt;100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v>811.57</v>
      </c>
      <c r="F702" s="70" t="str">
        <f t="shared" si="167"/>
        <v>-</v>
      </c>
    </row>
    <row r="703" spans="1:6" ht="12.75" customHeight="1" x14ac:dyDescent="0.2">
      <c r="A703" s="69">
        <v>63812</v>
      </c>
      <c r="B703" s="181" t="s">
        <v>1387</v>
      </c>
      <c r="C703" s="301" t="s">
        <v>1388</v>
      </c>
      <c r="D703" s="191">
        <v>508.66</v>
      </c>
      <c r="E703" s="191">
        <v>857.07</v>
      </c>
      <c r="F703" s="70">
        <f t="shared" si="167"/>
        <v>168.4956552510518</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v>1758.38</v>
      </c>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6147.52</v>
      </c>
      <c r="E724" s="191">
        <v>8286.31</v>
      </c>
      <c r="F724" s="70">
        <f t="shared" si="167"/>
        <v>134.7911027536307</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2199.9</v>
      </c>
      <c r="E732" s="191"/>
      <c r="F732" s="70">
        <f t="shared" si="167"/>
        <v>0</v>
      </c>
    </row>
    <row r="733" spans="1:6" ht="12.75" customHeight="1" x14ac:dyDescent="0.2">
      <c r="A733" s="69">
        <v>31215</v>
      </c>
      <c r="B733" s="64" t="s">
        <v>1442</v>
      </c>
      <c r="C733" s="301" t="s">
        <v>1443</v>
      </c>
      <c r="D733" s="191">
        <v>441.44</v>
      </c>
      <c r="E733" s="191">
        <v>441.44</v>
      </c>
      <c r="F733" s="70">
        <f t="shared" si="167"/>
        <v>100</v>
      </c>
    </row>
    <row r="734" spans="1:6" ht="12.75" customHeight="1" x14ac:dyDescent="0.2">
      <c r="A734" s="69">
        <v>32121</v>
      </c>
      <c r="B734" s="64" t="s">
        <v>1444</v>
      </c>
      <c r="C734" s="301" t="s">
        <v>1445</v>
      </c>
      <c r="D734" s="191">
        <v>13521.39</v>
      </c>
      <c r="E734" s="191">
        <v>12606.1</v>
      </c>
      <c r="F734" s="70">
        <f t="shared" si="167"/>
        <v>93.230799496205648</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0</v>
      </c>
      <c r="E736" s="193">
        <v>21.9</v>
      </c>
      <c r="F736" s="44" t="str">
        <f t="shared" si="167"/>
        <v>-</v>
      </c>
    </row>
    <row r="737" spans="1:6" ht="12.75" customHeight="1" x14ac:dyDescent="0.2">
      <c r="A737" s="62" t="s">
        <v>1450</v>
      </c>
      <c r="B737" s="63" t="s">
        <v>1451</v>
      </c>
      <c r="C737" s="267" t="s">
        <v>1450</v>
      </c>
      <c r="D737" s="193">
        <v>624.94000000000005</v>
      </c>
      <c r="E737" s="193">
        <v>662.77</v>
      </c>
      <c r="F737" s="44">
        <f t="shared" si="167"/>
        <v>106.05338112458796</v>
      </c>
    </row>
    <row r="738" spans="1:6" ht="12.75" customHeight="1" x14ac:dyDescent="0.2">
      <c r="A738" s="62" t="s">
        <v>1452</v>
      </c>
      <c r="B738" s="63" t="s">
        <v>1453</v>
      </c>
      <c r="C738" s="267" t="s">
        <v>1452</v>
      </c>
      <c r="D738" s="193">
        <v>0</v>
      </c>
      <c r="E738" s="193"/>
      <c r="F738" s="44" t="str">
        <f t="shared" si="167"/>
        <v>-</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260</v>
      </c>
      <c r="E850" s="193"/>
      <c r="F850" s="44">
        <f t="shared" si="169"/>
        <v>0</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56.11</v>
      </c>
      <c r="E855" s="193">
        <v>608.08000000000004</v>
      </c>
      <c r="F855" s="44">
        <f t="shared" si="169"/>
        <v>1083.7283906612013</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124918.38</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880425.58</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875297.73999999987</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759452.73</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114053.49</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1183.44</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v>0</v>
      </c>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608.08000000000004</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1199.53</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v>0</v>
      </c>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v>0</v>
      </c>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v>0</v>
      </c>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3928.31</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877189.20000000007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872619.91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756441.56</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114973.91</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1183.44</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v>0</v>
      </c>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21</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1810.62</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v>0</v>
      </c>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v>0</v>
      </c>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2758.67</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128154.75999999989</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128154.76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126374.03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611.09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1169.6400000000001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23227</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3429</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3435</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3439</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3444</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2025-07-09T07:31:48Z</cp:lastPrinted>
  <dcterms:created xsi:type="dcterms:W3CDTF">2022-04-01T05:14:30Z</dcterms:created>
  <dcterms:modified xsi:type="dcterms:W3CDTF">2025-07-09T07:31:54Z</dcterms:modified>
</cp:coreProperties>
</file>